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250" activeTab="0"/>
  </bookViews>
  <sheets>
    <sheet name="040 05 MUP FIN PLAN 2015" sheetId="1" r:id="rId1"/>
    <sheet name="Sheet1" sheetId="2" r:id="rId2"/>
  </sheets>
  <definedNames>
    <definedName name="_xlnm.Print_Titles" localSheetId="0">'040 05 MUP FIN PLAN 2015'!$3:$3</definedName>
  </definedNames>
  <calcPr fullCalcOnLoad="1"/>
</workbook>
</file>

<file path=xl/sharedStrings.xml><?xml version="1.0" encoding="utf-8"?>
<sst xmlns="http://schemas.openxmlformats.org/spreadsheetml/2006/main" count="241" uniqueCount="107">
  <si>
    <t>Ostali rashodi za zaposlene</t>
  </si>
  <si>
    <t>Ostali nespomenuti rashodi poslovanja</t>
  </si>
  <si>
    <t>Komunikacijska oprema</t>
  </si>
  <si>
    <t>Informatizacija</t>
  </si>
  <si>
    <t>Administracija i upravljanje</t>
  </si>
  <si>
    <t xml:space="preserve">JAVNI RED, SIGURNOST I UPRAVNI POSLOVI </t>
  </si>
  <si>
    <t>A553131</t>
  </si>
  <si>
    <t>K260056</t>
  </si>
  <si>
    <t>Izgradnja, kupnja i održavanje zgrada</t>
  </si>
  <si>
    <t>K553009</t>
  </si>
  <si>
    <t>Policijska oprema</t>
  </si>
  <si>
    <t>K553026</t>
  </si>
  <si>
    <t>K553087</t>
  </si>
  <si>
    <t>Mirovne misije</t>
  </si>
  <si>
    <t>K553129</t>
  </si>
  <si>
    <t>K553132</t>
  </si>
  <si>
    <t>UPRAVLJANJE DRŽAVNIM GRANICAMA</t>
  </si>
  <si>
    <t>K553074</t>
  </si>
  <si>
    <t>Izgradnja kapaciteta u sustavu Schengenske granice</t>
  </si>
  <si>
    <t>K553092</t>
  </si>
  <si>
    <t>Nacionalni program sigurnosti cestovnog prometa</t>
  </si>
  <si>
    <t>K553125</t>
  </si>
  <si>
    <t xml:space="preserve">Potpore radu i opremanju policije </t>
  </si>
  <si>
    <t>IPA 2011 Unapređenje kapaciteta za maloljetnike i druge ranjive skupine ilegalnih migranata u Prihvatnom centru za strance</t>
  </si>
  <si>
    <t>IPA 2011 Uređenje i opremanje prostorija PNUSKOK-a Osijek i Rijeka</t>
  </si>
  <si>
    <t>IPA 2011 Izgradnja i opremanje Centra za obuku vodiča i dresuru službenih pasa</t>
  </si>
  <si>
    <t>IPA 2011 Jačanje kapaciteta MUP-a u borbi protiv kompjuterskog kriminaliteta</t>
  </si>
  <si>
    <t>K553140</t>
  </si>
  <si>
    <t>K553137</t>
  </si>
  <si>
    <t>K553139</t>
  </si>
  <si>
    <t>T553138</t>
  </si>
  <si>
    <t>K553141</t>
  </si>
  <si>
    <t>Razvojna suradnja</t>
  </si>
  <si>
    <t>MINISTARSTVO UNUTARNJIH POSLOVA</t>
  </si>
  <si>
    <t>JAVNA SIGURNOST</t>
  </si>
  <si>
    <t>ŠIFRA</t>
  </si>
  <si>
    <t>NAZIV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</si>
  <si>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</si>
  <si>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</si>
  <si>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</si>
  <si>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</si>
  <si>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</si>
  <si>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</si>
  <si>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</si>
  <si>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</si>
  <si>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</si>
  <si>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</si>
  <si>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</si>
  <si>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 avnog sektora</t>
  </si>
  <si>
    <t>Pomoći dane u inozemstvo i unutar općeg proračuna</t>
  </si>
  <si>
    <t>Pomoći unutar općeg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</si>
  <si>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</si>
  <si>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</si>
  <si>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</si>
  <si>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</si>
  <si>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</si>
  <si>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Rashodi za nabavu proizvedene dugotrajne imovine</t>
  </si>
  <si>
    <t>Građevinski objekti</t>
  </si>
  <si>
    <t>Postrojenja i oprema</t>
  </si>
  <si>
    <t>Rashodi za dodatna ulaganja na nefinancijskoj imovini</t>
  </si>
  <si>
    <t xml:space="preserve">Dodatna ulaganja na građevinskim objektima </t>
  </si>
  <si>
    <t>Prijevozna sredstva</t>
  </si>
  <si>
    <t xml:space="preserve">Nematerijalna proizvedena imovina </t>
  </si>
  <si>
    <t>Izdaci za otplatu glavnice primljenih kredita i zajmova</t>
  </si>
  <si>
    <t>Otplata glavnice primljenih kredita i zajmova od kreditnih i ostalih financijskih institucija izvan javnog sektora</t>
  </si>
  <si>
    <t>Rashodi za nabavu neproizvedene dugotrajne imovine</t>
  </si>
  <si>
    <t>Nematerijalna imovina</t>
  </si>
  <si>
    <t xml:space="preserve">Materijalni rashodi </t>
  </si>
  <si>
    <t>040</t>
  </si>
  <si>
    <t>04005</t>
  </si>
  <si>
    <t>Rshodi za dodatna ulaganja na nefinancijskoj imovini</t>
  </si>
  <si>
    <t>Dodatna ulaganja na gređevinskim objektima</t>
  </si>
  <si>
    <t>K553146</t>
  </si>
  <si>
    <t>IPA 2013 Jačanje kapaciteta MUP-a za primjenu automatizirane razmjene podataka pribavljenih analizom DNK i daktiloskopskih podataka</t>
  </si>
  <si>
    <t>K553147</t>
  </si>
  <si>
    <t>IPA 2013 Razvoj geografsko-informacijskog sustava s geografskim profiliranjem serijskih počiniteljakaznenih djela</t>
  </si>
  <si>
    <t>K553148</t>
  </si>
  <si>
    <t>Prijelazni instrument - Jačanje upravljanja ljudskim resursima</t>
  </si>
  <si>
    <t>K553151</t>
  </si>
  <si>
    <t>Prijelazni instrument - Rekonstrukcija smještajnih i pratećih sadržaja u prihvatilištu za tražitelje azila u Kutini</t>
  </si>
  <si>
    <t>K553152</t>
  </si>
  <si>
    <t>Prijelazni instrument - Nabava opreme za EURODAC - II faza</t>
  </si>
  <si>
    <t>T553144</t>
  </si>
  <si>
    <t>IPA 2011 FFRAC Jačanje kapaciteta MUP-a za korištenje IMSI CATCHERA</t>
  </si>
  <si>
    <t>T553150</t>
  </si>
  <si>
    <t>SOLID - Instrument za izbjeglice</t>
  </si>
  <si>
    <t>K553142</t>
  </si>
  <si>
    <t xml:space="preserve">Schengenski instrument </t>
  </si>
  <si>
    <t>Prijevozna srdstva</t>
  </si>
  <si>
    <t>Nematerijalna proizvedena imovina</t>
  </si>
  <si>
    <t>K553145</t>
  </si>
  <si>
    <t>IPA 2012 Izgradnja i opremanje policijske postaje Tovarnik i Postaje granične policije Maljevac</t>
  </si>
  <si>
    <t>K553149</t>
  </si>
  <si>
    <t>SOLID - Instrument za povratak</t>
  </si>
  <si>
    <t>K553153</t>
  </si>
  <si>
    <t>Prijelazni instrument - Uspostava SIRENE ureda</t>
  </si>
  <si>
    <t>T553143</t>
  </si>
  <si>
    <t>IPA 2011 FFRAC Priprema za implementaciju i korištenje Schengenskog informacijskog sustava (SIS) - S.I.RE.N.E. i Europski uhidbeni nalog (EAW)</t>
  </si>
  <si>
    <t>Izgradnja kapaciteta u području azila viznog sustava i ilegalnih  migracija</t>
  </si>
  <si>
    <t>PROJEKCIJA 
PRORAČUNA ZA 
2016.</t>
  </si>
  <si>
    <t>FINANCIJSKI PLAN MINISTARSTVA UNUTARNJIH POSLOVA ZA 2015. GODINU                                                                    I PROJEKCIJE ZA 2016. I 2017. GODINU 
(NN, broj 148/2014.)</t>
  </si>
  <si>
    <t>Naknade troškova osobama izvan radnog odnosa</t>
  </si>
  <si>
    <t>PRORAČUN ZA 
2015.</t>
  </si>
  <si>
    <t>PROJEKCIJA 
PRORAČUNA ZA 
2017.</t>
  </si>
  <si>
    <t>,</t>
  </si>
  <si>
    <t>T553155</t>
  </si>
  <si>
    <t>IPA 2012 Podrška u području kaznenog progona u Bosni i Hercegovini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</si>
</sst>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4" fontId="2" fillId="32" borderId="9" applyNumberFormat="0" applyProtection="0">
      <alignment vertical="center"/>
    </xf>
    <xf numFmtId="0" fontId="0" fillId="33" borderId="9" applyNumberFormat="0" applyProtection="0">
      <alignment horizontal="left" vertical="center" wrapText="1" inden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 wrapText="1"/>
    </xf>
    <xf numFmtId="3" fontId="4" fillId="37" borderId="13" xfId="0" applyNumberFormat="1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4" fillId="36" borderId="12" xfId="0" applyNumberFormat="1" applyFont="1" applyFill="1" applyBorder="1" applyAlignment="1">
      <alignment horizontal="right" vertical="center" wrapText="1"/>
    </xf>
    <xf numFmtId="3" fontId="5" fillId="36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center" vertical="center" wrapText="1"/>
    </xf>
    <xf numFmtId="3" fontId="4" fillId="38" borderId="12" xfId="0" applyNumberFormat="1" applyFont="1" applyFill="1" applyBorder="1" applyAlignment="1">
      <alignment horizontal="right" vertical="center" wrapText="1"/>
    </xf>
    <xf numFmtId="0" fontId="4" fillId="38" borderId="12" xfId="0" applyFont="1" applyFill="1" applyBorder="1" applyAlignment="1">
      <alignment horizontal="left" vertical="center" wrapText="1"/>
    </xf>
    <xf numFmtId="3" fontId="4" fillId="32" borderId="12" xfId="0" applyNumberFormat="1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vertical="center" wrapText="1"/>
    </xf>
    <xf numFmtId="3" fontId="4" fillId="37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37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APBEXaggData" xfId="55"/>
    <cellStyle name="SAPBEXHLevel3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47.28125" style="0" customWidth="1"/>
    <col min="3" max="5" width="17.7109375" style="0" customWidth="1"/>
  </cols>
  <sheetData>
    <row r="1" spans="1:5" ht="54" customHeight="1">
      <c r="A1" s="42" t="s">
        <v>100</v>
      </c>
      <c r="B1" s="42"/>
      <c r="C1" s="42"/>
      <c r="D1" s="42"/>
      <c r="E1" s="42"/>
    </row>
    <row r="2" ht="12.75" customHeight="1">
      <c r="A2" s="1"/>
    </row>
    <row r="3" spans="1:5" ht="48.75" customHeight="1">
      <c r="A3" s="2" t="s">
        <v>35</v>
      </c>
      <c r="B3" s="2" t="s">
        <v>36</v>
      </c>
      <c r="C3" s="3" t="s">
        <v>102</v>
      </c>
      <c r="D3" s="3" t="s">
        <v>99</v>
      </c>
      <c r="E3" s="3" t="s">
        <v>103</v>
      </c>
    </row>
    <row r="4" spans="1:5" s="36" customFormat="1" ht="18" customHeight="1">
      <c r="A4" s="4" t="s">
        <v>68</v>
      </c>
      <c r="B4" s="43" t="s">
        <v>33</v>
      </c>
      <c r="C4" s="44"/>
      <c r="D4" s="44"/>
      <c r="E4" s="45"/>
    </row>
    <row r="5" spans="1:5" s="36" customFormat="1" ht="18" customHeight="1">
      <c r="A5" s="4" t="s">
        <v>69</v>
      </c>
      <c r="B5" s="5" t="s">
        <v>33</v>
      </c>
      <c r="C5" s="37">
        <f>SUM(C6)</f>
        <v>4402298000</v>
      </c>
      <c r="D5" s="37">
        <f>SUM(D6)</f>
        <v>4455223000</v>
      </c>
      <c r="E5" s="37">
        <f>SUM(E6)</f>
        <v>3714804625</v>
      </c>
    </row>
    <row r="6" spans="1:5" s="36" customFormat="1" ht="18" customHeight="1">
      <c r="A6" s="6">
        <v>26</v>
      </c>
      <c r="B6" s="5" t="s">
        <v>34</v>
      </c>
      <c r="C6" s="37">
        <f>SUM(C7+C153)</f>
        <v>4402298000</v>
      </c>
      <c r="D6" s="37">
        <f>SUM(D7+D153)</f>
        <v>4455223000</v>
      </c>
      <c r="E6" s="37">
        <f>SUM(E7+E153)</f>
        <v>3714804625</v>
      </c>
    </row>
    <row r="7" spans="1:5" s="36" customFormat="1" ht="21.75" customHeight="1">
      <c r="A7" s="32">
        <v>2601</v>
      </c>
      <c r="B7" s="35" t="s">
        <v>5</v>
      </c>
      <c r="C7" s="7">
        <f>SUM(C8,C26,C32,C39,C47,C55,C71,C79,C91,C99,C106,C114,C119,C123,C126,C133,C135,C138,C141,C145)</f>
        <v>3880401000</v>
      </c>
      <c r="D7" s="7">
        <f>SUM(D8,D26,D32,D39,D47,D55,D71,D79,D91,D99,D106,D114,D119,D123,D126,D133,D135,D138,D141,D145)</f>
        <v>3808070000</v>
      </c>
      <c r="E7" s="7">
        <f>SUM(E8,E26,E32,E39,E47,E55,E71,E79,E91,E99,E106,E114,E119,E123,E126,E133,E135,E138,E141,E145)</f>
        <v>3699804625</v>
      </c>
    </row>
    <row r="8" spans="1:5" s="36" customFormat="1" ht="30" customHeight="1">
      <c r="A8" s="8" t="s">
        <v>6</v>
      </c>
      <c r="B8" s="9" t="s">
        <v>4</v>
      </c>
      <c r="C8" s="10">
        <f>SUM(C9+C13+C19+C21+C23)</f>
        <v>3507343000</v>
      </c>
      <c r="D8" s="10">
        <f>SUM(D9+D13+D19+D21+D23)</f>
        <v>3447343000</v>
      </c>
      <c r="E8" s="10">
        <f>SUM(E9+E13+E19+E21+E23)</f>
        <v>3369121625</v>
      </c>
    </row>
    <row r="9" spans="1:5" s="36" customFormat="1" ht="15">
      <c r="A9" s="14">
        <v>31</v>
      </c>
      <c r="B9" s="21" t="s">
        <v>37</v>
      </c>
      <c r="C9" s="11">
        <f>SUM(C10+C11+C12)</f>
        <v>2819107000</v>
      </c>
      <c r="D9" s="11">
        <v>2809107000</v>
      </c>
      <c r="E9" s="31">
        <v>2728885625</v>
      </c>
    </row>
    <row r="10" spans="1:5" s="36" customFormat="1" ht="14.25">
      <c r="A10" s="15">
        <v>311</v>
      </c>
      <c r="B10" s="34" t="s">
        <v>38</v>
      </c>
      <c r="C10" s="12">
        <v>2275107000</v>
      </c>
      <c r="D10" s="12"/>
      <c r="E10" s="38"/>
    </row>
    <row r="11" spans="1:5" s="36" customFormat="1" ht="14.25">
      <c r="A11" s="15">
        <v>312</v>
      </c>
      <c r="B11" s="34" t="s">
        <v>0</v>
      </c>
      <c r="C11" s="12">
        <v>30000000</v>
      </c>
      <c r="D11" s="12"/>
      <c r="E11" s="38"/>
    </row>
    <row r="12" spans="1:5" s="36" customFormat="1" ht="14.25">
      <c r="A12" s="15">
        <v>313</v>
      </c>
      <c r="B12" s="34" t="s">
        <v>39</v>
      </c>
      <c r="C12" s="12">
        <v>514000000</v>
      </c>
      <c r="D12" s="12"/>
      <c r="E12" s="38"/>
    </row>
    <row r="13" spans="1:5" s="36" customFormat="1" ht="15">
      <c r="A13" s="14">
        <v>32</v>
      </c>
      <c r="B13" s="21" t="s">
        <v>40</v>
      </c>
      <c r="C13" s="11">
        <f>SUM(C14+C15+C16+C17+C18)</f>
        <v>671579000</v>
      </c>
      <c r="D13" s="11">
        <v>621579000</v>
      </c>
      <c r="E13" s="31">
        <v>623579000</v>
      </c>
    </row>
    <row r="14" spans="1:5" s="36" customFormat="1" ht="14.25" customHeight="1">
      <c r="A14" s="15">
        <v>321</v>
      </c>
      <c r="B14" s="34" t="s">
        <v>41</v>
      </c>
      <c r="C14" s="12">
        <v>118700000</v>
      </c>
      <c r="D14" s="12"/>
      <c r="E14" s="38"/>
    </row>
    <row r="15" spans="1:5" s="36" customFormat="1" ht="14.25" customHeight="1">
      <c r="A15" s="15">
        <v>322</v>
      </c>
      <c r="B15" s="34" t="s">
        <v>42</v>
      </c>
      <c r="C15" s="12">
        <v>210617000</v>
      </c>
      <c r="D15" s="12"/>
      <c r="E15" s="12"/>
    </row>
    <row r="16" spans="1:5" s="36" customFormat="1" ht="14.25" customHeight="1">
      <c r="A16" s="15">
        <v>323</v>
      </c>
      <c r="B16" s="34" t="s">
        <v>43</v>
      </c>
      <c r="C16" s="12">
        <v>321827000</v>
      </c>
      <c r="D16" s="12"/>
      <c r="E16" s="12"/>
    </row>
    <row r="17" spans="1:5" s="36" customFormat="1" ht="14.25" customHeight="1">
      <c r="A17" s="15">
        <v>324</v>
      </c>
      <c r="B17" s="34" t="s">
        <v>101</v>
      </c>
      <c r="C17" s="12">
        <v>5000</v>
      </c>
      <c r="D17" s="12"/>
      <c r="E17" s="12"/>
    </row>
    <row r="18" spans="1:5" s="36" customFormat="1" ht="14.25" customHeight="1">
      <c r="A18" s="15">
        <v>329</v>
      </c>
      <c r="B18" s="34" t="s">
        <v>1</v>
      </c>
      <c r="C18" s="12">
        <v>20430000</v>
      </c>
      <c r="D18" s="12"/>
      <c r="E18" s="12"/>
    </row>
    <row r="19" spans="1:5" s="36" customFormat="1" ht="15">
      <c r="A19" s="14">
        <v>34</v>
      </c>
      <c r="B19" s="21" t="s">
        <v>44</v>
      </c>
      <c r="C19" s="11">
        <f>SUM(C20)</f>
        <v>1007000</v>
      </c>
      <c r="D19" s="11">
        <v>1007000</v>
      </c>
      <c r="E19" s="11">
        <v>1007000</v>
      </c>
    </row>
    <row r="20" spans="1:5" s="36" customFormat="1" ht="14.25">
      <c r="A20" s="15">
        <v>343</v>
      </c>
      <c r="B20" s="34" t="s">
        <v>46</v>
      </c>
      <c r="C20" s="13">
        <v>1007000</v>
      </c>
      <c r="D20" s="13"/>
      <c r="E20" s="13"/>
    </row>
    <row r="21" spans="1:5" s="36" customFormat="1" ht="30">
      <c r="A21" s="14">
        <v>37</v>
      </c>
      <c r="B21" s="21" t="s">
        <v>51</v>
      </c>
      <c r="C21" s="11">
        <f>SUM(C22)</f>
        <v>9000000</v>
      </c>
      <c r="D21" s="11">
        <v>9000000</v>
      </c>
      <c r="E21" s="11">
        <v>9000000</v>
      </c>
    </row>
    <row r="22" spans="1:5" s="36" customFormat="1" ht="28.5">
      <c r="A22" s="15">
        <v>372</v>
      </c>
      <c r="B22" s="34" t="s">
        <v>52</v>
      </c>
      <c r="C22" s="12">
        <v>9000000</v>
      </c>
      <c r="D22" s="12"/>
      <c r="E22" s="12"/>
    </row>
    <row r="23" spans="1:5" s="36" customFormat="1" ht="15">
      <c r="A23" s="14">
        <v>38</v>
      </c>
      <c r="B23" s="21" t="s">
        <v>53</v>
      </c>
      <c r="C23" s="11">
        <f>SUM(C24+C25)</f>
        <v>6650000</v>
      </c>
      <c r="D23" s="11">
        <v>6650000</v>
      </c>
      <c r="E23" s="11">
        <v>6650000</v>
      </c>
    </row>
    <row r="24" spans="1:5" s="36" customFormat="1" ht="14.25">
      <c r="A24" s="15">
        <v>381</v>
      </c>
      <c r="B24" s="34" t="s">
        <v>54</v>
      </c>
      <c r="C24" s="12">
        <v>650000</v>
      </c>
      <c r="D24" s="12"/>
      <c r="E24" s="12"/>
    </row>
    <row r="25" spans="1:5" s="36" customFormat="1" ht="14.25">
      <c r="A25" s="15">
        <v>383</v>
      </c>
      <c r="B25" s="34" t="s">
        <v>55</v>
      </c>
      <c r="C25" s="12">
        <v>6000000</v>
      </c>
      <c r="D25" s="12"/>
      <c r="E25" s="12"/>
    </row>
    <row r="26" spans="1:5" s="36" customFormat="1" ht="30">
      <c r="A26" s="8" t="s">
        <v>7</v>
      </c>
      <c r="B26" s="9" t="s">
        <v>8</v>
      </c>
      <c r="C26" s="10">
        <f>SUM(C27+C30)</f>
        <v>74000000</v>
      </c>
      <c r="D26" s="10">
        <f>SUM(D27+D30)</f>
        <v>66000000</v>
      </c>
      <c r="E26" s="10">
        <f>SUM(E27+E30)</f>
        <v>74000000</v>
      </c>
    </row>
    <row r="27" spans="1:5" s="36" customFormat="1" ht="30">
      <c r="A27" s="14">
        <v>42</v>
      </c>
      <c r="B27" s="21" t="s">
        <v>56</v>
      </c>
      <c r="C27" s="11">
        <f>SUM(C28+C29)</f>
        <v>41000000</v>
      </c>
      <c r="D27" s="11">
        <v>33000000</v>
      </c>
      <c r="E27" s="11">
        <v>41000000</v>
      </c>
    </row>
    <row r="28" spans="1:5" s="36" customFormat="1" ht="14.25">
      <c r="A28" s="15">
        <v>421</v>
      </c>
      <c r="B28" s="34" t="s">
        <v>57</v>
      </c>
      <c r="C28" s="12">
        <v>40000000</v>
      </c>
      <c r="D28" s="12"/>
      <c r="E28" s="12"/>
    </row>
    <row r="29" spans="1:5" s="36" customFormat="1" ht="14.25">
      <c r="A29" s="15">
        <v>422</v>
      </c>
      <c r="B29" s="34" t="s">
        <v>58</v>
      </c>
      <c r="C29" s="12">
        <v>1000000</v>
      </c>
      <c r="D29" s="12"/>
      <c r="E29" s="12"/>
    </row>
    <row r="30" spans="1:5" s="36" customFormat="1" ht="30">
      <c r="A30" s="14">
        <v>45</v>
      </c>
      <c r="B30" s="21" t="s">
        <v>59</v>
      </c>
      <c r="C30" s="11">
        <f>SUM(C31)</f>
        <v>33000000</v>
      </c>
      <c r="D30" s="11">
        <v>33000000</v>
      </c>
      <c r="E30" s="11">
        <v>33000000</v>
      </c>
    </row>
    <row r="31" spans="1:5" s="36" customFormat="1" ht="14.25">
      <c r="A31" s="15">
        <v>451</v>
      </c>
      <c r="B31" s="34" t="s">
        <v>60</v>
      </c>
      <c r="C31" s="12">
        <v>33000000</v>
      </c>
      <c r="D31" s="12"/>
      <c r="E31" s="12"/>
    </row>
    <row r="32" spans="1:5" s="36" customFormat="1" ht="30">
      <c r="A32" s="8" t="s">
        <v>9</v>
      </c>
      <c r="B32" s="9" t="s">
        <v>10</v>
      </c>
      <c r="C32" s="10">
        <f>SUM(C33+C36)</f>
        <v>121600000</v>
      </c>
      <c r="D32" s="10">
        <f>SUM(D33+D36)</f>
        <v>101600000</v>
      </c>
      <c r="E32" s="10">
        <f>SUM(E33+E36)</f>
        <v>101600000</v>
      </c>
    </row>
    <row r="33" spans="1:5" s="36" customFormat="1" ht="15">
      <c r="A33" s="14">
        <v>32</v>
      </c>
      <c r="B33" s="21" t="s">
        <v>40</v>
      </c>
      <c r="C33" s="11">
        <f>SUM(C34:C35)</f>
        <v>96600000</v>
      </c>
      <c r="D33" s="11">
        <v>76600000</v>
      </c>
      <c r="E33" s="11">
        <v>76600000</v>
      </c>
    </row>
    <row r="34" spans="1:5" s="36" customFormat="1" ht="14.25">
      <c r="A34" s="15">
        <v>322</v>
      </c>
      <c r="B34" s="34" t="s">
        <v>42</v>
      </c>
      <c r="C34" s="12">
        <v>95600000</v>
      </c>
      <c r="D34" s="12"/>
      <c r="E34" s="12"/>
    </row>
    <row r="35" spans="1:5" s="36" customFormat="1" ht="14.25">
      <c r="A35" s="15">
        <v>329</v>
      </c>
      <c r="B35" s="34" t="s">
        <v>1</v>
      </c>
      <c r="C35" s="12">
        <v>1000000</v>
      </c>
      <c r="D35" s="12"/>
      <c r="E35" s="12"/>
    </row>
    <row r="36" spans="1:5" s="36" customFormat="1" ht="30">
      <c r="A36" s="14">
        <v>42</v>
      </c>
      <c r="B36" s="21" t="s">
        <v>56</v>
      </c>
      <c r="C36" s="11">
        <f>SUM(C37:C38)</f>
        <v>25000000</v>
      </c>
      <c r="D36" s="11">
        <v>25000000</v>
      </c>
      <c r="E36" s="11">
        <v>25000000</v>
      </c>
    </row>
    <row r="37" spans="1:5" s="36" customFormat="1" ht="14.25">
      <c r="A37" s="15">
        <v>422</v>
      </c>
      <c r="B37" s="34" t="s">
        <v>58</v>
      </c>
      <c r="C37" s="12">
        <v>24000000</v>
      </c>
      <c r="D37" s="12"/>
      <c r="E37" s="12"/>
    </row>
    <row r="38" spans="1:5" s="36" customFormat="1" ht="14.25">
      <c r="A38" s="15">
        <v>423</v>
      </c>
      <c r="B38" s="34" t="s">
        <v>61</v>
      </c>
      <c r="C38" s="12">
        <v>1000000</v>
      </c>
      <c r="D38" s="12"/>
      <c r="E38" s="12"/>
    </row>
    <row r="39" spans="1:5" s="36" customFormat="1" ht="30">
      <c r="A39" s="8" t="s">
        <v>11</v>
      </c>
      <c r="B39" s="9" t="s">
        <v>98</v>
      </c>
      <c r="C39" s="10">
        <f>SUM(C40+C43+C45)</f>
        <v>10010000</v>
      </c>
      <c r="D39" s="10">
        <f>SUM(D40+D43+D45)</f>
        <v>10010000</v>
      </c>
      <c r="E39" s="10">
        <f>SUM(E40+E43+E45)</f>
        <v>10010000</v>
      </c>
    </row>
    <row r="40" spans="1:5" s="36" customFormat="1" ht="15">
      <c r="A40" s="14">
        <v>32</v>
      </c>
      <c r="B40" s="21" t="s">
        <v>40</v>
      </c>
      <c r="C40" s="16">
        <f>SUM(C41:C42)</f>
        <v>7910000</v>
      </c>
      <c r="D40" s="16">
        <v>7910000</v>
      </c>
      <c r="E40" s="16">
        <v>7910000</v>
      </c>
    </row>
    <row r="41" spans="1:5" s="36" customFormat="1" ht="14.25">
      <c r="A41" s="15">
        <v>322</v>
      </c>
      <c r="B41" s="34" t="s">
        <v>42</v>
      </c>
      <c r="C41" s="12">
        <v>5300000</v>
      </c>
      <c r="D41" s="12"/>
      <c r="E41" s="12"/>
    </row>
    <row r="42" spans="1:5" s="36" customFormat="1" ht="14.25">
      <c r="A42" s="15">
        <v>323</v>
      </c>
      <c r="B42" s="34" t="s">
        <v>43</v>
      </c>
      <c r="C42" s="12">
        <v>2610000</v>
      </c>
      <c r="D42" s="12"/>
      <c r="E42" s="12"/>
    </row>
    <row r="43" spans="1:5" s="36" customFormat="1" ht="30">
      <c r="A43" s="14">
        <v>41</v>
      </c>
      <c r="B43" s="21" t="s">
        <v>65</v>
      </c>
      <c r="C43" s="11">
        <f>SUM(C44)</f>
        <v>140000</v>
      </c>
      <c r="D43" s="11">
        <v>140000</v>
      </c>
      <c r="E43" s="11">
        <v>140000</v>
      </c>
    </row>
    <row r="44" spans="1:5" s="36" customFormat="1" ht="14.25">
      <c r="A44" s="15">
        <v>412</v>
      </c>
      <c r="B44" s="34" t="s">
        <v>66</v>
      </c>
      <c r="C44" s="12">
        <v>140000</v>
      </c>
      <c r="D44" s="12"/>
      <c r="E44" s="12"/>
    </row>
    <row r="45" spans="1:5" s="36" customFormat="1" ht="30">
      <c r="A45" s="14">
        <v>42</v>
      </c>
      <c r="B45" s="21" t="s">
        <v>56</v>
      </c>
      <c r="C45" s="11">
        <f>SUM(C46)</f>
        <v>1960000</v>
      </c>
      <c r="D45" s="11">
        <v>1960000</v>
      </c>
      <c r="E45" s="11">
        <v>1960000</v>
      </c>
    </row>
    <row r="46" spans="1:5" s="36" customFormat="1" ht="14.25">
      <c r="A46" s="15">
        <v>422</v>
      </c>
      <c r="B46" s="34" t="s">
        <v>58</v>
      </c>
      <c r="C46" s="12">
        <v>1960000</v>
      </c>
      <c r="D46" s="12"/>
      <c r="E46" s="12"/>
    </row>
    <row r="47" spans="1:5" s="36" customFormat="1" ht="30">
      <c r="A47" s="8" t="s">
        <v>12</v>
      </c>
      <c r="B47" s="9" t="s">
        <v>13</v>
      </c>
      <c r="C47" s="10">
        <f>SUM(C48+C53)</f>
        <v>3013000</v>
      </c>
      <c r="D47" s="10">
        <f>SUM(D48+D53)</f>
        <v>3013000</v>
      </c>
      <c r="E47" s="10">
        <f>SUM(E48+E53)</f>
        <v>3013000</v>
      </c>
    </row>
    <row r="48" spans="1:5" s="36" customFormat="1" ht="15">
      <c r="A48" s="14">
        <v>32</v>
      </c>
      <c r="B48" s="21" t="s">
        <v>40</v>
      </c>
      <c r="C48" s="11">
        <f>SUM(C49:C52)</f>
        <v>2868000</v>
      </c>
      <c r="D48" s="11">
        <v>2868000</v>
      </c>
      <c r="E48" s="11">
        <v>2868000</v>
      </c>
    </row>
    <row r="49" spans="1:5" s="36" customFormat="1" ht="14.25">
      <c r="A49" s="15">
        <v>321</v>
      </c>
      <c r="B49" s="34" t="s">
        <v>41</v>
      </c>
      <c r="C49" s="12">
        <v>420000</v>
      </c>
      <c r="D49" s="12"/>
      <c r="E49" s="12"/>
    </row>
    <row r="50" spans="1:5" s="36" customFormat="1" ht="14.25">
      <c r="A50" s="15">
        <v>322</v>
      </c>
      <c r="B50" s="34" t="s">
        <v>42</v>
      </c>
      <c r="C50" s="12">
        <v>133000</v>
      </c>
      <c r="D50" s="12"/>
      <c r="E50" s="12"/>
    </row>
    <row r="51" spans="1:5" s="36" customFormat="1" ht="14.25">
      <c r="A51" s="15">
        <v>323</v>
      </c>
      <c r="B51" s="34" t="s">
        <v>43</v>
      </c>
      <c r="C51" s="12">
        <v>1735000</v>
      </c>
      <c r="D51" s="12"/>
      <c r="E51" s="12"/>
    </row>
    <row r="52" spans="1:5" s="36" customFormat="1" ht="14.25">
      <c r="A52" s="15">
        <v>329</v>
      </c>
      <c r="B52" s="34" t="s">
        <v>1</v>
      </c>
      <c r="C52" s="12">
        <v>580000</v>
      </c>
      <c r="D52" s="12"/>
      <c r="E52" s="12"/>
    </row>
    <row r="53" spans="1:5" s="36" customFormat="1" ht="30">
      <c r="A53" s="14">
        <v>37</v>
      </c>
      <c r="B53" s="21" t="s">
        <v>51</v>
      </c>
      <c r="C53" s="11">
        <f>SUM(C54)</f>
        <v>145000</v>
      </c>
      <c r="D53" s="11">
        <v>145000</v>
      </c>
      <c r="E53" s="11">
        <v>145000</v>
      </c>
    </row>
    <row r="54" spans="1:5" s="36" customFormat="1" ht="28.5">
      <c r="A54" s="15">
        <v>372</v>
      </c>
      <c r="B54" s="34" t="s">
        <v>52</v>
      </c>
      <c r="C54" s="12">
        <v>145000</v>
      </c>
      <c r="D54" s="12"/>
      <c r="E54" s="12"/>
    </row>
    <row r="55" spans="1:5" s="36" customFormat="1" ht="30">
      <c r="A55" s="8" t="s">
        <v>19</v>
      </c>
      <c r="B55" s="9" t="s">
        <v>20</v>
      </c>
      <c r="C55" s="10">
        <f>SUM(C56+C61+C63+C65+C69)</f>
        <v>40000000</v>
      </c>
      <c r="D55" s="10">
        <f>SUM(D56+D61+D63+D65+D69)</f>
        <v>40000000</v>
      </c>
      <c r="E55" s="10">
        <f>SUM(E56+E61+E63+E65+E69)</f>
        <v>40000000</v>
      </c>
    </row>
    <row r="56" spans="1:5" s="36" customFormat="1" ht="15">
      <c r="A56" s="14">
        <v>32</v>
      </c>
      <c r="B56" s="21" t="s">
        <v>40</v>
      </c>
      <c r="C56" s="11">
        <f>SUM(C57:C60)</f>
        <v>12350000</v>
      </c>
      <c r="D56" s="11">
        <v>12350000</v>
      </c>
      <c r="E56" s="11">
        <v>12350000</v>
      </c>
    </row>
    <row r="57" spans="1:5" s="36" customFormat="1" ht="14.25">
      <c r="A57" s="15">
        <v>321</v>
      </c>
      <c r="B57" s="34" t="s">
        <v>41</v>
      </c>
      <c r="C57" s="12">
        <v>140000</v>
      </c>
      <c r="D57" s="12"/>
      <c r="E57" s="12"/>
    </row>
    <row r="58" spans="1:5" s="36" customFormat="1" ht="14.25">
      <c r="A58" s="15">
        <v>322</v>
      </c>
      <c r="B58" s="34" t="s">
        <v>42</v>
      </c>
      <c r="C58" s="12">
        <v>5950000</v>
      </c>
      <c r="D58" s="12"/>
      <c r="E58" s="12"/>
    </row>
    <row r="59" spans="1:5" s="36" customFormat="1" ht="14.25">
      <c r="A59" s="15">
        <v>323</v>
      </c>
      <c r="B59" s="34" t="s">
        <v>43</v>
      </c>
      <c r="C59" s="12">
        <v>5900000</v>
      </c>
      <c r="D59" s="12"/>
      <c r="E59" s="12"/>
    </row>
    <row r="60" spans="1:5" s="36" customFormat="1" ht="14.25">
      <c r="A60" s="15">
        <v>329</v>
      </c>
      <c r="B60" s="34" t="s">
        <v>1</v>
      </c>
      <c r="C60" s="12">
        <v>360000</v>
      </c>
      <c r="D60" s="12"/>
      <c r="E60" s="12"/>
    </row>
    <row r="61" spans="1:5" s="36" customFormat="1" ht="15">
      <c r="A61" s="14">
        <v>35</v>
      </c>
      <c r="B61" s="21" t="s">
        <v>47</v>
      </c>
      <c r="C61" s="11">
        <f>SUM(C62)</f>
        <v>1500000</v>
      </c>
      <c r="D61" s="11">
        <v>1500000</v>
      </c>
      <c r="E61" s="11">
        <v>1500000</v>
      </c>
    </row>
    <row r="62" spans="1:5" s="36" customFormat="1" ht="42.75">
      <c r="A62" s="15">
        <v>352</v>
      </c>
      <c r="B62" s="34" t="s">
        <v>48</v>
      </c>
      <c r="C62" s="12">
        <v>1500000</v>
      </c>
      <c r="D62" s="12"/>
      <c r="E62" s="12"/>
    </row>
    <row r="63" spans="1:5" s="36" customFormat="1" ht="30">
      <c r="A63" s="14">
        <v>36</v>
      </c>
      <c r="B63" s="21" t="s">
        <v>49</v>
      </c>
      <c r="C63" s="11">
        <f>SUM(C64)</f>
        <v>5000000</v>
      </c>
      <c r="D63" s="11">
        <v>5000000</v>
      </c>
      <c r="E63" s="11">
        <v>5000000</v>
      </c>
    </row>
    <row r="64" spans="1:5" s="36" customFormat="1" ht="14.25">
      <c r="A64" s="15">
        <v>363</v>
      </c>
      <c r="B64" s="34" t="s">
        <v>50</v>
      </c>
      <c r="C64" s="12">
        <v>5000000</v>
      </c>
      <c r="D64" s="12"/>
      <c r="E64" s="12"/>
    </row>
    <row r="65" spans="1:5" s="36" customFormat="1" ht="30">
      <c r="A65" s="14">
        <v>42</v>
      </c>
      <c r="B65" s="21" t="s">
        <v>56</v>
      </c>
      <c r="C65" s="11">
        <f>SUM(C66:C68)</f>
        <v>20150000</v>
      </c>
      <c r="D65" s="11">
        <v>20150000</v>
      </c>
      <c r="E65" s="11">
        <v>20150000</v>
      </c>
    </row>
    <row r="66" spans="1:5" s="36" customFormat="1" ht="14.25">
      <c r="A66" s="15">
        <v>422</v>
      </c>
      <c r="B66" s="34" t="s">
        <v>58</v>
      </c>
      <c r="C66" s="12">
        <v>15150000</v>
      </c>
      <c r="D66" s="12"/>
      <c r="E66" s="12"/>
    </row>
    <row r="67" spans="1:5" s="36" customFormat="1" ht="14.25">
      <c r="A67" s="15">
        <v>423</v>
      </c>
      <c r="B67" s="34" t="s">
        <v>61</v>
      </c>
      <c r="C67" s="17">
        <v>4500000</v>
      </c>
      <c r="D67" s="17"/>
      <c r="E67" s="17"/>
    </row>
    <row r="68" spans="1:5" s="36" customFormat="1" ht="14.25">
      <c r="A68" s="18">
        <v>426</v>
      </c>
      <c r="B68" s="39" t="s">
        <v>62</v>
      </c>
      <c r="C68" s="17">
        <v>500000</v>
      </c>
      <c r="D68" s="17"/>
      <c r="E68" s="17"/>
    </row>
    <row r="69" spans="1:5" s="36" customFormat="1" ht="30">
      <c r="A69" s="14">
        <v>45</v>
      </c>
      <c r="B69" s="21" t="s">
        <v>70</v>
      </c>
      <c r="C69" s="11">
        <f>SUM(C70)</f>
        <v>1000000</v>
      </c>
      <c r="D69" s="11">
        <v>1000000</v>
      </c>
      <c r="E69" s="11">
        <v>1000000</v>
      </c>
    </row>
    <row r="70" spans="1:5" s="36" customFormat="1" ht="14.25">
      <c r="A70" s="15">
        <v>451</v>
      </c>
      <c r="B70" s="34" t="s">
        <v>60</v>
      </c>
      <c r="C70" s="12">
        <v>1000000</v>
      </c>
      <c r="D70" s="12"/>
      <c r="E70" s="12"/>
    </row>
    <row r="71" spans="1:5" s="36" customFormat="1" ht="30">
      <c r="A71" s="8" t="s">
        <v>21</v>
      </c>
      <c r="B71" s="9" t="s">
        <v>22</v>
      </c>
      <c r="C71" s="10">
        <f>SUM(C72+C76)</f>
        <v>500000</v>
      </c>
      <c r="D71" s="10">
        <f>SUM(D72+D76)</f>
        <v>500000</v>
      </c>
      <c r="E71" s="10">
        <f>SUM(E72+E76)</f>
        <v>500000</v>
      </c>
    </row>
    <row r="72" spans="1:5" s="36" customFormat="1" ht="15">
      <c r="A72" s="14">
        <v>32</v>
      </c>
      <c r="B72" s="21" t="s">
        <v>40</v>
      </c>
      <c r="C72" s="11">
        <f>SUM(C73+C74+C75)</f>
        <v>400000</v>
      </c>
      <c r="D72" s="11">
        <v>400000</v>
      </c>
      <c r="E72" s="11">
        <v>400000</v>
      </c>
    </row>
    <row r="73" spans="1:5" s="36" customFormat="1" ht="14.25">
      <c r="A73" s="15">
        <v>322</v>
      </c>
      <c r="B73" s="34" t="s">
        <v>42</v>
      </c>
      <c r="C73" s="12">
        <v>100000</v>
      </c>
      <c r="D73" s="12"/>
      <c r="E73" s="12"/>
    </row>
    <row r="74" spans="1:5" s="36" customFormat="1" ht="14.25">
      <c r="A74" s="15">
        <v>323</v>
      </c>
      <c r="B74" s="34" t="s">
        <v>43</v>
      </c>
      <c r="C74" s="12">
        <v>225000</v>
      </c>
      <c r="D74" s="12"/>
      <c r="E74" s="12"/>
    </row>
    <row r="75" spans="1:5" s="36" customFormat="1" ht="14.25">
      <c r="A75" s="15">
        <v>329</v>
      </c>
      <c r="B75" s="34" t="s">
        <v>1</v>
      </c>
      <c r="C75" s="17">
        <v>75000</v>
      </c>
      <c r="D75" s="17"/>
      <c r="E75" s="17"/>
    </row>
    <row r="76" spans="1:5" s="36" customFormat="1" ht="30">
      <c r="A76" s="14">
        <v>42</v>
      </c>
      <c r="B76" s="21" t="s">
        <v>56</v>
      </c>
      <c r="C76" s="16">
        <f>SUM(C77+C78)</f>
        <v>100000</v>
      </c>
      <c r="D76" s="16">
        <v>100000</v>
      </c>
      <c r="E76" s="16">
        <v>100000</v>
      </c>
    </row>
    <row r="77" spans="1:5" s="36" customFormat="1" ht="14.25">
      <c r="A77" s="15">
        <v>422</v>
      </c>
      <c r="B77" s="34" t="s">
        <v>58</v>
      </c>
      <c r="C77" s="17">
        <v>90000</v>
      </c>
      <c r="D77" s="17"/>
      <c r="E77" s="17"/>
    </row>
    <row r="78" spans="1:5" s="36" customFormat="1" ht="14.25">
      <c r="A78" s="15">
        <v>423</v>
      </c>
      <c r="B78" s="34" t="s">
        <v>61</v>
      </c>
      <c r="C78" s="17">
        <v>10000</v>
      </c>
      <c r="D78" s="17"/>
      <c r="E78" s="17"/>
    </row>
    <row r="79" spans="1:5" s="36" customFormat="1" ht="30">
      <c r="A79" s="8" t="s">
        <v>14</v>
      </c>
      <c r="B79" s="9" t="s">
        <v>2</v>
      </c>
      <c r="C79" s="10">
        <f>SUM(C80+C83+C87+C89+C85)</f>
        <v>35100000</v>
      </c>
      <c r="D79" s="10">
        <f>SUM(D80+D83+D87+D89+D85)</f>
        <v>35100000</v>
      </c>
      <c r="E79" s="10">
        <f>SUM(E80+E83+E87+E89+E85)</f>
        <v>35100000</v>
      </c>
    </row>
    <row r="80" spans="1:5" s="36" customFormat="1" ht="15">
      <c r="A80" s="14">
        <v>32</v>
      </c>
      <c r="B80" s="21" t="s">
        <v>40</v>
      </c>
      <c r="C80" s="16">
        <f>SUM(C81:C82)</f>
        <v>5300000</v>
      </c>
      <c r="D80" s="16">
        <v>5300000</v>
      </c>
      <c r="E80" s="16">
        <v>5300000</v>
      </c>
    </row>
    <row r="81" spans="1:5" s="36" customFormat="1" ht="14.25">
      <c r="A81" s="15">
        <v>322</v>
      </c>
      <c r="B81" s="34" t="s">
        <v>42</v>
      </c>
      <c r="C81" s="17">
        <v>1500000</v>
      </c>
      <c r="D81" s="17"/>
      <c r="E81" s="17"/>
    </row>
    <row r="82" spans="1:5" s="36" customFormat="1" ht="14.25">
      <c r="A82" s="15">
        <v>323</v>
      </c>
      <c r="B82" s="34" t="s">
        <v>43</v>
      </c>
      <c r="C82" s="17">
        <v>3800000</v>
      </c>
      <c r="D82" s="17"/>
      <c r="E82" s="17"/>
    </row>
    <row r="83" spans="1:5" s="36" customFormat="1" ht="15">
      <c r="A83" s="14">
        <v>34</v>
      </c>
      <c r="B83" s="21" t="s">
        <v>44</v>
      </c>
      <c r="C83" s="19">
        <f>SUM(C84)</f>
        <v>1000000</v>
      </c>
      <c r="D83" s="19">
        <v>1000000</v>
      </c>
      <c r="E83" s="19">
        <v>1000000</v>
      </c>
    </row>
    <row r="84" spans="1:5" s="36" customFormat="1" ht="14.25">
      <c r="A84" s="15">
        <v>342</v>
      </c>
      <c r="B84" s="34" t="s">
        <v>45</v>
      </c>
      <c r="C84" s="20">
        <v>1000000</v>
      </c>
      <c r="D84" s="20"/>
      <c r="E84" s="20"/>
    </row>
    <row r="85" spans="1:5" s="36" customFormat="1" ht="30">
      <c r="A85" s="14">
        <v>41</v>
      </c>
      <c r="B85" s="21" t="s">
        <v>65</v>
      </c>
      <c r="C85" s="19">
        <f>SUM(C86)</f>
        <v>100000</v>
      </c>
      <c r="D85" s="19">
        <v>100000</v>
      </c>
      <c r="E85" s="19">
        <v>100000</v>
      </c>
    </row>
    <row r="86" spans="1:5" s="36" customFormat="1" ht="14.25">
      <c r="A86" s="15">
        <v>412</v>
      </c>
      <c r="B86" s="34" t="s">
        <v>66</v>
      </c>
      <c r="C86" s="20">
        <v>100000</v>
      </c>
      <c r="D86" s="20"/>
      <c r="E86" s="20"/>
    </row>
    <row r="87" spans="1:5" s="36" customFormat="1" ht="30">
      <c r="A87" s="14">
        <v>42</v>
      </c>
      <c r="B87" s="21" t="s">
        <v>56</v>
      </c>
      <c r="C87" s="19">
        <f>SUM(C88)</f>
        <v>7000000</v>
      </c>
      <c r="D87" s="19">
        <v>7000000</v>
      </c>
      <c r="E87" s="19">
        <v>7000000</v>
      </c>
    </row>
    <row r="88" spans="1:5" s="36" customFormat="1" ht="14.25">
      <c r="A88" s="15">
        <v>422</v>
      </c>
      <c r="B88" s="34" t="s">
        <v>58</v>
      </c>
      <c r="C88" s="20">
        <v>7000000</v>
      </c>
      <c r="D88" s="20"/>
      <c r="E88" s="20" t="s">
        <v>104</v>
      </c>
    </row>
    <row r="89" spans="1:5" s="36" customFormat="1" ht="30">
      <c r="A89" s="14">
        <v>54</v>
      </c>
      <c r="B89" s="21" t="s">
        <v>63</v>
      </c>
      <c r="C89" s="11">
        <f>SUM(C90)</f>
        <v>21700000</v>
      </c>
      <c r="D89" s="11">
        <v>21700000</v>
      </c>
      <c r="E89" s="11">
        <v>21700000</v>
      </c>
    </row>
    <row r="90" spans="1:5" s="36" customFormat="1" ht="42.75">
      <c r="A90" s="15">
        <v>544</v>
      </c>
      <c r="B90" s="34" t="s">
        <v>64</v>
      </c>
      <c r="C90" s="12">
        <v>21700000</v>
      </c>
      <c r="D90" s="12"/>
      <c r="E90" s="12"/>
    </row>
    <row r="91" spans="1:5" s="36" customFormat="1" ht="30">
      <c r="A91" s="8" t="s">
        <v>15</v>
      </c>
      <c r="B91" s="9" t="s">
        <v>3</v>
      </c>
      <c r="C91" s="10">
        <f>SUM(C92+C94+C96)</f>
        <v>62410000</v>
      </c>
      <c r="D91" s="10">
        <f>SUM(D92+D94+D96)</f>
        <v>62410000</v>
      </c>
      <c r="E91" s="10">
        <f>SUM(E92+E94+E96)</f>
        <v>62410000</v>
      </c>
    </row>
    <row r="92" spans="1:5" s="36" customFormat="1" ht="15">
      <c r="A92" s="14">
        <v>32</v>
      </c>
      <c r="B92" s="21" t="s">
        <v>40</v>
      </c>
      <c r="C92" s="16">
        <f>SUM(C93)</f>
        <v>49410000</v>
      </c>
      <c r="D92" s="16">
        <v>49410000</v>
      </c>
      <c r="E92" s="16">
        <v>49410000</v>
      </c>
    </row>
    <row r="93" spans="1:5" s="36" customFormat="1" ht="14.25">
      <c r="A93" s="15">
        <v>323</v>
      </c>
      <c r="B93" s="34" t="s">
        <v>43</v>
      </c>
      <c r="C93" s="17">
        <v>49410000</v>
      </c>
      <c r="D93" s="17"/>
      <c r="E93" s="17"/>
    </row>
    <row r="94" spans="1:5" s="36" customFormat="1" ht="30">
      <c r="A94" s="14">
        <v>41</v>
      </c>
      <c r="B94" s="21" t="s">
        <v>65</v>
      </c>
      <c r="C94" s="16">
        <f>SUM(C95)</f>
        <v>8000000</v>
      </c>
      <c r="D94" s="16">
        <v>8000000</v>
      </c>
      <c r="E94" s="16">
        <v>8000000</v>
      </c>
    </row>
    <row r="95" spans="1:5" s="36" customFormat="1" ht="14.25">
      <c r="A95" s="15">
        <v>412</v>
      </c>
      <c r="B95" s="34" t="s">
        <v>66</v>
      </c>
      <c r="C95" s="17">
        <v>8000000</v>
      </c>
      <c r="D95" s="17"/>
      <c r="E95" s="17"/>
    </row>
    <row r="96" spans="1:5" s="36" customFormat="1" ht="30">
      <c r="A96" s="14">
        <v>42</v>
      </c>
      <c r="B96" s="21" t="s">
        <v>56</v>
      </c>
      <c r="C96" s="16">
        <f>SUM(C97:C98)</f>
        <v>5000000</v>
      </c>
      <c r="D96" s="16">
        <v>5000000</v>
      </c>
      <c r="E96" s="16">
        <v>5000000</v>
      </c>
    </row>
    <row r="97" spans="1:5" s="36" customFormat="1" ht="14.25">
      <c r="A97" s="15">
        <v>422</v>
      </c>
      <c r="B97" s="34" t="s">
        <v>58</v>
      </c>
      <c r="C97" s="17">
        <v>4000000</v>
      </c>
      <c r="D97" s="17"/>
      <c r="E97" s="17"/>
    </row>
    <row r="98" spans="1:5" s="36" customFormat="1" ht="14.25">
      <c r="A98" s="18">
        <v>426</v>
      </c>
      <c r="B98" s="39" t="s">
        <v>62</v>
      </c>
      <c r="C98" s="12">
        <v>1000000</v>
      </c>
      <c r="D98" s="12"/>
      <c r="E98" s="12"/>
    </row>
    <row r="99" spans="1:5" s="36" customFormat="1" ht="30">
      <c r="A99" s="8" t="s">
        <v>28</v>
      </c>
      <c r="B99" s="22" t="s">
        <v>24</v>
      </c>
      <c r="C99" s="10">
        <f>SUM(C100+C102+C104)</f>
        <v>9149000</v>
      </c>
      <c r="D99" s="10">
        <f>SUM(D100+D102+D104)</f>
        <v>0</v>
      </c>
      <c r="E99" s="10">
        <f>SUM(E100+E102+E104)</f>
        <v>0</v>
      </c>
    </row>
    <row r="100" spans="1:5" s="36" customFormat="1" ht="15">
      <c r="A100" s="23">
        <v>32</v>
      </c>
      <c r="B100" s="40" t="s">
        <v>67</v>
      </c>
      <c r="C100" s="11">
        <f>SUM(C101)</f>
        <v>1028000</v>
      </c>
      <c r="D100" s="11">
        <v>0</v>
      </c>
      <c r="E100" s="11">
        <v>0</v>
      </c>
    </row>
    <row r="101" spans="1:5" s="36" customFormat="1" ht="14.25">
      <c r="A101" s="18">
        <v>323</v>
      </c>
      <c r="B101" s="39" t="s">
        <v>43</v>
      </c>
      <c r="C101" s="12">
        <v>1028000</v>
      </c>
      <c r="D101" s="12"/>
      <c r="E101" s="12"/>
    </row>
    <row r="102" spans="1:5" s="36" customFormat="1" ht="30">
      <c r="A102" s="14">
        <v>42</v>
      </c>
      <c r="B102" s="21" t="s">
        <v>56</v>
      </c>
      <c r="C102" s="11">
        <f>SUM(C103)</f>
        <v>1382000</v>
      </c>
      <c r="D102" s="11">
        <v>0</v>
      </c>
      <c r="E102" s="11">
        <v>0</v>
      </c>
    </row>
    <row r="103" spans="1:5" s="36" customFormat="1" ht="14.25">
      <c r="A103" s="15">
        <v>422</v>
      </c>
      <c r="B103" s="34" t="s">
        <v>58</v>
      </c>
      <c r="C103" s="12">
        <v>1382000</v>
      </c>
      <c r="D103" s="12"/>
      <c r="E103" s="12"/>
    </row>
    <row r="104" spans="1:5" s="36" customFormat="1" ht="30">
      <c r="A104" s="14">
        <v>45</v>
      </c>
      <c r="B104" s="21" t="s">
        <v>59</v>
      </c>
      <c r="C104" s="11">
        <f>SUM(C105)</f>
        <v>6739000</v>
      </c>
      <c r="D104" s="11">
        <v>0</v>
      </c>
      <c r="E104" s="11">
        <v>0</v>
      </c>
    </row>
    <row r="105" spans="1:5" s="36" customFormat="1" ht="14.25">
      <c r="A105" s="15">
        <v>451</v>
      </c>
      <c r="B105" s="34" t="s">
        <v>71</v>
      </c>
      <c r="C105" s="12">
        <v>6739000</v>
      </c>
      <c r="D105" s="12"/>
      <c r="E105" s="12"/>
    </row>
    <row r="106" spans="1:5" s="36" customFormat="1" ht="30">
      <c r="A106" s="8" t="s">
        <v>31</v>
      </c>
      <c r="B106" s="9" t="s">
        <v>32</v>
      </c>
      <c r="C106" s="10">
        <f>SUM(C107+C112)</f>
        <v>3050000</v>
      </c>
      <c r="D106" s="10">
        <f>SUM(D107+D112)</f>
        <v>3050000</v>
      </c>
      <c r="E106" s="10">
        <f>SUM(E107+E112)</f>
        <v>3050000</v>
      </c>
    </row>
    <row r="107" spans="1:5" s="36" customFormat="1" ht="15">
      <c r="A107" s="14">
        <v>32</v>
      </c>
      <c r="B107" s="21" t="s">
        <v>40</v>
      </c>
      <c r="C107" s="11">
        <f>SUM(C108:C111)</f>
        <v>3000000</v>
      </c>
      <c r="D107" s="11">
        <v>3000000</v>
      </c>
      <c r="E107" s="11">
        <v>3000000</v>
      </c>
    </row>
    <row r="108" spans="1:5" s="36" customFormat="1" ht="14.25">
      <c r="A108" s="15">
        <v>321</v>
      </c>
      <c r="B108" s="34" t="s">
        <v>41</v>
      </c>
      <c r="C108" s="12">
        <v>2600000</v>
      </c>
      <c r="D108" s="12"/>
      <c r="E108" s="12"/>
    </row>
    <row r="109" spans="1:5" s="36" customFormat="1" ht="14.25">
      <c r="A109" s="15">
        <v>322</v>
      </c>
      <c r="B109" s="34" t="s">
        <v>42</v>
      </c>
      <c r="C109" s="12">
        <v>130000</v>
      </c>
      <c r="D109" s="12"/>
      <c r="E109" s="12"/>
    </row>
    <row r="110" spans="1:5" s="36" customFormat="1" ht="14.25">
      <c r="A110" s="15">
        <v>323</v>
      </c>
      <c r="B110" s="34" t="s">
        <v>43</v>
      </c>
      <c r="C110" s="12">
        <v>30000</v>
      </c>
      <c r="D110" s="12"/>
      <c r="E110" s="12"/>
    </row>
    <row r="111" spans="1:5" s="36" customFormat="1" ht="14.25">
      <c r="A111" s="15">
        <v>329</v>
      </c>
      <c r="B111" s="34" t="s">
        <v>1</v>
      </c>
      <c r="C111" s="12">
        <v>240000</v>
      </c>
      <c r="D111" s="12"/>
      <c r="E111" s="12"/>
    </row>
    <row r="112" spans="1:5" s="36" customFormat="1" ht="30">
      <c r="A112" s="14">
        <v>42</v>
      </c>
      <c r="B112" s="21" t="s">
        <v>56</v>
      </c>
      <c r="C112" s="11">
        <f>SUM(C113)</f>
        <v>50000</v>
      </c>
      <c r="D112" s="11">
        <v>50000</v>
      </c>
      <c r="E112" s="11">
        <v>50000</v>
      </c>
    </row>
    <row r="113" spans="1:5" s="36" customFormat="1" ht="14.25">
      <c r="A113" s="15">
        <v>422</v>
      </c>
      <c r="B113" s="34" t="s">
        <v>58</v>
      </c>
      <c r="C113" s="12">
        <v>50000</v>
      </c>
      <c r="D113" s="12"/>
      <c r="E113" s="12"/>
    </row>
    <row r="114" spans="1:5" s="36" customFormat="1" ht="60">
      <c r="A114" s="24" t="s">
        <v>72</v>
      </c>
      <c r="B114" s="33" t="s">
        <v>73</v>
      </c>
      <c r="C114" s="25">
        <f>SUM(C115+C117)</f>
        <v>4618000</v>
      </c>
      <c r="D114" s="25">
        <f>SUM(D115+D117)</f>
        <v>4617000</v>
      </c>
      <c r="E114" s="25">
        <f>SUM(E115+E117)</f>
        <v>0</v>
      </c>
    </row>
    <row r="115" spans="1:5" s="36" customFormat="1" ht="15">
      <c r="A115" s="14">
        <v>32</v>
      </c>
      <c r="B115" s="21" t="s">
        <v>40</v>
      </c>
      <c r="C115" s="11">
        <f>SUM(C116)</f>
        <v>3695000</v>
      </c>
      <c r="D115" s="11">
        <v>924000</v>
      </c>
      <c r="E115" s="11">
        <v>0</v>
      </c>
    </row>
    <row r="116" spans="1:5" s="36" customFormat="1" ht="14.25">
      <c r="A116" s="15">
        <v>323</v>
      </c>
      <c r="B116" s="34" t="s">
        <v>43</v>
      </c>
      <c r="C116" s="12">
        <v>3695000</v>
      </c>
      <c r="D116" s="12"/>
      <c r="E116" s="12"/>
    </row>
    <row r="117" spans="1:5" s="36" customFormat="1" ht="30">
      <c r="A117" s="14">
        <v>42</v>
      </c>
      <c r="B117" s="21" t="s">
        <v>56</v>
      </c>
      <c r="C117" s="11">
        <f>SUM(C118)</f>
        <v>923000</v>
      </c>
      <c r="D117" s="11">
        <v>3693000</v>
      </c>
      <c r="E117" s="11">
        <v>0</v>
      </c>
    </row>
    <row r="118" spans="1:5" s="36" customFormat="1" ht="14.25">
      <c r="A118" s="15">
        <v>422</v>
      </c>
      <c r="B118" s="34" t="s">
        <v>58</v>
      </c>
      <c r="C118" s="12">
        <v>923000</v>
      </c>
      <c r="D118" s="12"/>
      <c r="E118" s="12"/>
    </row>
    <row r="119" spans="1:5" s="36" customFormat="1" ht="45">
      <c r="A119" s="8" t="s">
        <v>74</v>
      </c>
      <c r="B119" s="9" t="s">
        <v>75</v>
      </c>
      <c r="C119" s="10">
        <f>SUM(C120+C122)</f>
        <v>4619000</v>
      </c>
      <c r="D119" s="10">
        <f>SUM(D120+D122)</f>
        <v>3078000</v>
      </c>
      <c r="E119" s="10">
        <f>SUM(E120+E122)</f>
        <v>0</v>
      </c>
    </row>
    <row r="120" spans="1:5" s="36" customFormat="1" ht="15">
      <c r="A120" s="14">
        <v>32</v>
      </c>
      <c r="B120" s="21" t="s">
        <v>40</v>
      </c>
      <c r="C120" s="11">
        <f>SUM(C121)</f>
        <v>4619000</v>
      </c>
      <c r="D120" s="11">
        <v>1155000</v>
      </c>
      <c r="E120" s="11">
        <v>0</v>
      </c>
    </row>
    <row r="121" spans="1:5" s="36" customFormat="1" ht="14.25">
      <c r="A121" s="15">
        <v>323</v>
      </c>
      <c r="B121" s="34" t="s">
        <v>43</v>
      </c>
      <c r="C121" s="12">
        <v>4619000</v>
      </c>
      <c r="D121" s="12"/>
      <c r="E121" s="12"/>
    </row>
    <row r="122" spans="1:5" s="36" customFormat="1" ht="30">
      <c r="A122" s="14">
        <v>42</v>
      </c>
      <c r="B122" s="21" t="s">
        <v>56</v>
      </c>
      <c r="C122" s="11">
        <v>0</v>
      </c>
      <c r="D122" s="11">
        <v>1923000</v>
      </c>
      <c r="E122" s="11">
        <v>0</v>
      </c>
    </row>
    <row r="123" spans="1:5" s="36" customFormat="1" ht="30">
      <c r="A123" s="26" t="s">
        <v>76</v>
      </c>
      <c r="B123" s="33" t="s">
        <v>77</v>
      </c>
      <c r="C123" s="25">
        <f>SUM(C124+C125)</f>
        <v>0</v>
      </c>
      <c r="D123" s="25">
        <f>SUM(D124+D125)</f>
        <v>26925000</v>
      </c>
      <c r="E123" s="25">
        <f>SUM(E124+E125)</f>
        <v>0</v>
      </c>
    </row>
    <row r="124" spans="1:5" s="36" customFormat="1" ht="15">
      <c r="A124" s="14">
        <v>32</v>
      </c>
      <c r="B124" s="21" t="s">
        <v>40</v>
      </c>
      <c r="C124" s="11">
        <v>0</v>
      </c>
      <c r="D124" s="11">
        <v>770000</v>
      </c>
      <c r="E124" s="11">
        <v>0</v>
      </c>
    </row>
    <row r="125" spans="1:5" s="36" customFormat="1" ht="30">
      <c r="A125" s="14">
        <v>42</v>
      </c>
      <c r="B125" s="21" t="s">
        <v>56</v>
      </c>
      <c r="C125" s="11">
        <v>0</v>
      </c>
      <c r="D125" s="11">
        <v>26155000</v>
      </c>
      <c r="E125" s="11">
        <v>0</v>
      </c>
    </row>
    <row r="126" spans="1:5" s="36" customFormat="1" ht="45">
      <c r="A126" s="24" t="s">
        <v>78</v>
      </c>
      <c r="B126" s="33" t="s">
        <v>79</v>
      </c>
      <c r="C126" s="25">
        <f>SUM(C127+C129+C131)</f>
        <v>2077000</v>
      </c>
      <c r="D126" s="25">
        <f>SUM(D127+D129+D131)</f>
        <v>0</v>
      </c>
      <c r="E126" s="25">
        <f>SUM(E127+E129+E131)</f>
        <v>0</v>
      </c>
    </row>
    <row r="127" spans="1:5" s="36" customFormat="1" ht="15">
      <c r="A127" s="14">
        <v>32</v>
      </c>
      <c r="B127" s="21" t="s">
        <v>40</v>
      </c>
      <c r="C127" s="11">
        <f>SUM(C128)</f>
        <v>154000</v>
      </c>
      <c r="D127" s="11">
        <v>0</v>
      </c>
      <c r="E127" s="11">
        <v>0</v>
      </c>
    </row>
    <row r="128" spans="1:5" s="36" customFormat="1" ht="14.25">
      <c r="A128" s="15">
        <v>323</v>
      </c>
      <c r="B128" s="34" t="s">
        <v>43</v>
      </c>
      <c r="C128" s="12">
        <v>154000</v>
      </c>
      <c r="D128" s="12"/>
      <c r="E128" s="12"/>
    </row>
    <row r="129" spans="1:5" s="36" customFormat="1" ht="30">
      <c r="A129" s="14">
        <v>42</v>
      </c>
      <c r="B129" s="21" t="s">
        <v>56</v>
      </c>
      <c r="C129" s="11">
        <f>SUM(C130)</f>
        <v>154000</v>
      </c>
      <c r="D129" s="11">
        <v>0</v>
      </c>
      <c r="E129" s="11">
        <v>0</v>
      </c>
    </row>
    <row r="130" spans="1:5" s="36" customFormat="1" ht="14.25">
      <c r="A130" s="15">
        <v>422</v>
      </c>
      <c r="B130" s="34" t="s">
        <v>58</v>
      </c>
      <c r="C130" s="12">
        <v>154000</v>
      </c>
      <c r="D130" s="12"/>
      <c r="E130" s="12"/>
    </row>
    <row r="131" spans="1:5" s="36" customFormat="1" ht="30">
      <c r="A131" s="14">
        <v>45</v>
      </c>
      <c r="B131" s="21" t="s">
        <v>70</v>
      </c>
      <c r="C131" s="11">
        <f>SUM(C132)</f>
        <v>1769000</v>
      </c>
      <c r="D131" s="11">
        <v>0</v>
      </c>
      <c r="E131" s="11">
        <v>0</v>
      </c>
    </row>
    <row r="132" spans="1:5" s="36" customFormat="1" ht="14.25">
      <c r="A132" s="15">
        <v>451</v>
      </c>
      <c r="B132" s="34" t="s">
        <v>60</v>
      </c>
      <c r="C132" s="12">
        <v>1769000</v>
      </c>
      <c r="D132" s="12"/>
      <c r="E132" s="12"/>
    </row>
    <row r="133" spans="1:5" s="36" customFormat="1" ht="30">
      <c r="A133" s="8" t="s">
        <v>80</v>
      </c>
      <c r="B133" s="27" t="s">
        <v>81</v>
      </c>
      <c r="C133" s="10">
        <f>SUM(C134)</f>
        <v>0</v>
      </c>
      <c r="D133" s="10">
        <f>SUM(D134)</f>
        <v>3424000</v>
      </c>
      <c r="E133" s="10">
        <f>SUM(E134)</f>
        <v>0</v>
      </c>
    </row>
    <row r="134" spans="1:5" s="36" customFormat="1" ht="30">
      <c r="A134" s="14">
        <v>42</v>
      </c>
      <c r="B134" s="21" t="s">
        <v>56</v>
      </c>
      <c r="C134" s="11">
        <v>0</v>
      </c>
      <c r="D134" s="11">
        <v>3424000</v>
      </c>
      <c r="E134" s="11">
        <v>0</v>
      </c>
    </row>
    <row r="135" spans="1:5" s="36" customFormat="1" ht="30">
      <c r="A135" s="8" t="s">
        <v>30</v>
      </c>
      <c r="B135" s="22" t="s">
        <v>26</v>
      </c>
      <c r="C135" s="10">
        <f>SUM(C136)</f>
        <v>1133000</v>
      </c>
      <c r="D135" s="10">
        <f>SUM(D136)</f>
        <v>0</v>
      </c>
      <c r="E135" s="10">
        <f>SUM(E136)</f>
        <v>0</v>
      </c>
    </row>
    <row r="136" spans="1:5" s="36" customFormat="1" ht="15">
      <c r="A136" s="14">
        <v>32</v>
      </c>
      <c r="B136" s="21" t="s">
        <v>40</v>
      </c>
      <c r="C136" s="11">
        <f>SUM(C137)</f>
        <v>1133000</v>
      </c>
      <c r="D136" s="11">
        <v>0</v>
      </c>
      <c r="E136" s="11">
        <v>0</v>
      </c>
    </row>
    <row r="137" spans="1:5" s="36" customFormat="1" ht="14.25">
      <c r="A137" s="15">
        <v>323</v>
      </c>
      <c r="B137" s="34" t="s">
        <v>43</v>
      </c>
      <c r="C137" s="12">
        <v>1133000</v>
      </c>
      <c r="D137" s="12"/>
      <c r="E137" s="12"/>
    </row>
    <row r="138" spans="1:5" s="36" customFormat="1" ht="30">
      <c r="A138" s="24" t="s">
        <v>82</v>
      </c>
      <c r="B138" s="33" t="s">
        <v>83</v>
      </c>
      <c r="C138" s="25">
        <f>SUM(C139)</f>
        <v>302000</v>
      </c>
      <c r="D138" s="25">
        <f>SUM(D139)</f>
        <v>0</v>
      </c>
      <c r="E138" s="25">
        <f>SUM(E139)</f>
        <v>0</v>
      </c>
    </row>
    <row r="139" spans="1:5" s="36" customFormat="1" ht="15">
      <c r="A139" s="14">
        <v>32</v>
      </c>
      <c r="B139" s="21" t="s">
        <v>40</v>
      </c>
      <c r="C139" s="11">
        <f>SUM(C140)</f>
        <v>302000</v>
      </c>
      <c r="D139" s="11">
        <v>0</v>
      </c>
      <c r="E139" s="11">
        <v>0</v>
      </c>
    </row>
    <row r="140" spans="1:5" s="36" customFormat="1" ht="14.25">
      <c r="A140" s="15">
        <v>323</v>
      </c>
      <c r="B140" s="34" t="s">
        <v>43</v>
      </c>
      <c r="C140" s="12">
        <v>302000</v>
      </c>
      <c r="D140" s="12"/>
      <c r="E140" s="12"/>
    </row>
    <row r="141" spans="1:5" s="36" customFormat="1" ht="30">
      <c r="A141" s="24" t="s">
        <v>84</v>
      </c>
      <c r="B141" s="33" t="s">
        <v>85</v>
      </c>
      <c r="C141" s="25">
        <f>SUM(C142)</f>
        <v>477000</v>
      </c>
      <c r="D141" s="25">
        <f>SUM(D142)</f>
        <v>0</v>
      </c>
      <c r="E141" s="25">
        <f>SUM(E142)</f>
        <v>0</v>
      </c>
    </row>
    <row r="142" spans="1:5" s="36" customFormat="1" ht="15">
      <c r="A142" s="14">
        <v>32</v>
      </c>
      <c r="B142" s="21" t="s">
        <v>40</v>
      </c>
      <c r="C142" s="11">
        <f>SUM(C143)</f>
        <v>477000</v>
      </c>
      <c r="D142" s="11">
        <v>0</v>
      </c>
      <c r="E142" s="11">
        <v>0</v>
      </c>
    </row>
    <row r="143" spans="1:5" s="36" customFormat="1" ht="14.25">
      <c r="A143" s="15">
        <v>323</v>
      </c>
      <c r="B143" s="34" t="s">
        <v>43</v>
      </c>
      <c r="C143" s="12">
        <v>477000</v>
      </c>
      <c r="D143" s="12"/>
      <c r="E143" s="12"/>
    </row>
    <row r="144" spans="1:5" s="36" customFormat="1" ht="14.25">
      <c r="A144" s="15"/>
      <c r="B144" s="34"/>
      <c r="C144" s="12"/>
      <c r="D144" s="12"/>
      <c r="E144" s="12"/>
    </row>
    <row r="145" spans="1:5" s="36" customFormat="1" ht="30">
      <c r="A145" s="24" t="s">
        <v>105</v>
      </c>
      <c r="B145" s="33" t="s">
        <v>106</v>
      </c>
      <c r="C145" s="25">
        <f>SUM(C146+C151)</f>
        <v>1000000</v>
      </c>
      <c r="D145" s="25">
        <f>SUM(D146+D151)</f>
        <v>1000000</v>
      </c>
      <c r="E145" s="25">
        <f>SUM(E146+E151)</f>
        <v>1000000</v>
      </c>
    </row>
    <row r="146" spans="1:5" s="36" customFormat="1" ht="15">
      <c r="A146" s="14">
        <v>32</v>
      </c>
      <c r="B146" s="21" t="s">
        <v>40</v>
      </c>
      <c r="C146" s="11">
        <f>SUM(C147:C150)</f>
        <v>850000</v>
      </c>
      <c r="D146" s="11">
        <v>850000</v>
      </c>
      <c r="E146" s="11">
        <v>850000</v>
      </c>
    </row>
    <row r="147" spans="1:5" s="36" customFormat="1" ht="14.25">
      <c r="A147" s="15">
        <v>321</v>
      </c>
      <c r="B147" s="34" t="s">
        <v>41</v>
      </c>
      <c r="C147" s="12">
        <v>650000</v>
      </c>
      <c r="D147" s="12"/>
      <c r="E147" s="38"/>
    </row>
    <row r="148" spans="1:5" s="36" customFormat="1" ht="14.25">
      <c r="A148" s="15">
        <v>322</v>
      </c>
      <c r="B148" s="34" t="s">
        <v>42</v>
      </c>
      <c r="C148" s="12">
        <v>50000</v>
      </c>
      <c r="D148" s="12"/>
      <c r="E148" s="12"/>
    </row>
    <row r="149" spans="1:5" s="36" customFormat="1" ht="14.25">
      <c r="A149" s="15">
        <v>323</v>
      </c>
      <c r="B149" s="34" t="s">
        <v>43</v>
      </c>
      <c r="C149" s="12">
        <v>100000</v>
      </c>
      <c r="D149" s="12"/>
      <c r="E149" s="12"/>
    </row>
    <row r="150" spans="1:5" s="36" customFormat="1" ht="14.25">
      <c r="A150" s="15">
        <v>329</v>
      </c>
      <c r="B150" s="34" t="s">
        <v>1</v>
      </c>
      <c r="C150" s="12">
        <v>50000</v>
      </c>
      <c r="D150" s="12"/>
      <c r="E150" s="12"/>
    </row>
    <row r="151" spans="1:5" s="36" customFormat="1" ht="30">
      <c r="A151" s="14">
        <v>42</v>
      </c>
      <c r="B151" s="21" t="s">
        <v>56</v>
      </c>
      <c r="C151" s="11">
        <f>SUM(C152)</f>
        <v>150000</v>
      </c>
      <c r="D151" s="11">
        <v>150000</v>
      </c>
      <c r="E151" s="11">
        <v>150000</v>
      </c>
    </row>
    <row r="152" spans="1:5" s="36" customFormat="1" ht="14.25">
      <c r="A152" s="15">
        <v>422</v>
      </c>
      <c r="B152" s="34" t="s">
        <v>58</v>
      </c>
      <c r="C152" s="12">
        <v>150000</v>
      </c>
      <c r="D152" s="12"/>
      <c r="E152" s="12"/>
    </row>
    <row r="153" spans="1:5" s="36" customFormat="1" ht="21.75" customHeight="1">
      <c r="A153" s="28">
        <v>2602</v>
      </c>
      <c r="B153" s="29" t="s">
        <v>16</v>
      </c>
      <c r="C153" s="30">
        <f>SUM(C154,C160,C166,C173,C185,C190,C199,C206)</f>
        <v>521897000</v>
      </c>
      <c r="D153" s="30">
        <f>SUM(D154,D160,D166,D173,D185,D190,D199,D206)</f>
        <v>647153000</v>
      </c>
      <c r="E153" s="30">
        <f>SUM(E154,E160,E166,E173,E185,E190,E199,E206)</f>
        <v>15000000</v>
      </c>
    </row>
    <row r="154" spans="1:5" s="36" customFormat="1" ht="30">
      <c r="A154" s="8" t="s">
        <v>17</v>
      </c>
      <c r="B154" s="9" t="s">
        <v>18</v>
      </c>
      <c r="C154" s="10">
        <f>SUM(C155+C158)</f>
        <v>15250000</v>
      </c>
      <c r="D154" s="10">
        <f>SUM(D155+D158)</f>
        <v>15000000</v>
      </c>
      <c r="E154" s="10">
        <f>SUM(E155+E158)</f>
        <v>15000000</v>
      </c>
    </row>
    <row r="155" spans="1:5" s="36" customFormat="1" ht="30">
      <c r="A155" s="14">
        <v>42</v>
      </c>
      <c r="B155" s="21" t="s">
        <v>56</v>
      </c>
      <c r="C155" s="11">
        <f>SUM(C156:C157)</f>
        <v>10250000</v>
      </c>
      <c r="D155" s="11">
        <v>10000000</v>
      </c>
      <c r="E155" s="11">
        <v>10000000</v>
      </c>
    </row>
    <row r="156" spans="1:5" s="36" customFormat="1" ht="14.25">
      <c r="A156" s="15">
        <v>422</v>
      </c>
      <c r="B156" s="34" t="s">
        <v>58</v>
      </c>
      <c r="C156" s="12">
        <v>10000000</v>
      </c>
      <c r="D156" s="12"/>
      <c r="E156" s="12"/>
    </row>
    <row r="157" spans="1:5" s="36" customFormat="1" ht="14.25">
      <c r="A157" s="15">
        <v>423</v>
      </c>
      <c r="B157" s="34" t="s">
        <v>61</v>
      </c>
      <c r="C157" s="12">
        <v>250000</v>
      </c>
      <c r="D157" s="12"/>
      <c r="E157" s="12"/>
    </row>
    <row r="158" spans="1:5" s="36" customFormat="1" ht="30">
      <c r="A158" s="14">
        <v>45</v>
      </c>
      <c r="B158" s="21" t="s">
        <v>59</v>
      </c>
      <c r="C158" s="11">
        <f>SUM(C159)</f>
        <v>5000000</v>
      </c>
      <c r="D158" s="11">
        <v>5000000</v>
      </c>
      <c r="E158" s="11">
        <v>5000000</v>
      </c>
    </row>
    <row r="159" spans="1:5" s="36" customFormat="1" ht="14.25">
      <c r="A159" s="15">
        <v>451</v>
      </c>
      <c r="B159" s="34" t="s">
        <v>60</v>
      </c>
      <c r="C159" s="12">
        <v>5000000</v>
      </c>
      <c r="D159" s="12"/>
      <c r="E159" s="12"/>
    </row>
    <row r="160" spans="1:5" s="36" customFormat="1" ht="35.25" customHeight="1">
      <c r="A160" s="8" t="s">
        <v>29</v>
      </c>
      <c r="B160" s="22" t="s">
        <v>25</v>
      </c>
      <c r="C160" s="10">
        <f>SUM(C161,C163)</f>
        <v>11971000</v>
      </c>
      <c r="D160" s="10">
        <f>SUM(D161,D163)</f>
        <v>4005000</v>
      </c>
      <c r="E160" s="10">
        <f>SUM(E161,E163)</f>
        <v>0</v>
      </c>
    </row>
    <row r="161" spans="1:5" s="36" customFormat="1" ht="15">
      <c r="A161" s="14">
        <v>32</v>
      </c>
      <c r="B161" s="40" t="s">
        <v>67</v>
      </c>
      <c r="C161" s="11">
        <f>SUM(C162)</f>
        <v>1201000</v>
      </c>
      <c r="D161" s="11">
        <v>401000</v>
      </c>
      <c r="E161" s="11">
        <v>0</v>
      </c>
    </row>
    <row r="162" spans="1:5" s="41" customFormat="1" ht="14.25">
      <c r="A162" s="15">
        <v>323</v>
      </c>
      <c r="B162" s="34" t="s">
        <v>43</v>
      </c>
      <c r="C162" s="12">
        <v>1201000</v>
      </c>
      <c r="D162" s="12"/>
      <c r="E162" s="12"/>
    </row>
    <row r="163" spans="1:5" s="36" customFormat="1" ht="30">
      <c r="A163" s="14">
        <v>42</v>
      </c>
      <c r="B163" s="21" t="s">
        <v>56</v>
      </c>
      <c r="C163" s="11">
        <f>SUM(C164:C165)</f>
        <v>10770000</v>
      </c>
      <c r="D163" s="11">
        <v>3604000</v>
      </c>
      <c r="E163" s="11">
        <v>0</v>
      </c>
    </row>
    <row r="164" spans="1:5" s="36" customFormat="1" ht="14.25">
      <c r="A164" s="15">
        <v>421</v>
      </c>
      <c r="B164" s="34" t="s">
        <v>57</v>
      </c>
      <c r="C164" s="12">
        <v>10047000</v>
      </c>
      <c r="D164" s="12"/>
      <c r="E164" s="12"/>
    </row>
    <row r="165" spans="1:5" s="36" customFormat="1" ht="14.25">
      <c r="A165" s="15">
        <v>422</v>
      </c>
      <c r="B165" s="34" t="s">
        <v>58</v>
      </c>
      <c r="C165" s="12">
        <v>723000</v>
      </c>
      <c r="D165" s="12"/>
      <c r="E165" s="12"/>
    </row>
    <row r="166" spans="1:5" s="36" customFormat="1" ht="60">
      <c r="A166" s="8" t="s">
        <v>27</v>
      </c>
      <c r="B166" s="22" t="s">
        <v>23</v>
      </c>
      <c r="C166" s="10">
        <f>SUM(C167+C169+C171)</f>
        <v>10543000</v>
      </c>
      <c r="D166" s="10">
        <f>SUM(D167+D169+D171)</f>
        <v>0</v>
      </c>
      <c r="E166" s="10">
        <f>SUM(E167+E169+E171)</f>
        <v>0</v>
      </c>
    </row>
    <row r="167" spans="1:5" s="36" customFormat="1" ht="15">
      <c r="A167" s="14">
        <v>32</v>
      </c>
      <c r="B167" s="40" t="s">
        <v>67</v>
      </c>
      <c r="C167" s="11">
        <f>SUM(C168)</f>
        <v>1093000</v>
      </c>
      <c r="D167" s="11">
        <v>0</v>
      </c>
      <c r="E167" s="11">
        <v>0</v>
      </c>
    </row>
    <row r="168" spans="1:5" s="36" customFormat="1" ht="14.25">
      <c r="A168" s="15">
        <v>323</v>
      </c>
      <c r="B168" s="39" t="s">
        <v>43</v>
      </c>
      <c r="C168" s="12">
        <v>1093000</v>
      </c>
      <c r="D168" s="12"/>
      <c r="E168" s="12"/>
    </row>
    <row r="169" spans="1:5" s="36" customFormat="1" ht="30">
      <c r="A169" s="14">
        <v>42</v>
      </c>
      <c r="B169" s="21" t="s">
        <v>56</v>
      </c>
      <c r="C169" s="11">
        <f>SUM(C170)</f>
        <v>2051000</v>
      </c>
      <c r="D169" s="11">
        <v>0</v>
      </c>
      <c r="E169" s="11">
        <v>0</v>
      </c>
    </row>
    <row r="170" spans="1:5" s="36" customFormat="1" ht="14.25">
      <c r="A170" s="15">
        <v>422</v>
      </c>
      <c r="B170" s="34" t="s">
        <v>58</v>
      </c>
      <c r="C170" s="12">
        <v>2051000</v>
      </c>
      <c r="D170" s="12"/>
      <c r="E170" s="12"/>
    </row>
    <row r="171" spans="1:5" s="36" customFormat="1" ht="30">
      <c r="A171" s="14">
        <v>45</v>
      </c>
      <c r="B171" s="21" t="s">
        <v>59</v>
      </c>
      <c r="C171" s="11">
        <f>SUM(C172)</f>
        <v>7399000</v>
      </c>
      <c r="D171" s="11">
        <v>0</v>
      </c>
      <c r="E171" s="11">
        <v>0</v>
      </c>
    </row>
    <row r="172" spans="1:5" s="36" customFormat="1" ht="15">
      <c r="A172" s="15">
        <v>451</v>
      </c>
      <c r="B172" s="34" t="s">
        <v>60</v>
      </c>
      <c r="C172" s="12">
        <v>7399000</v>
      </c>
      <c r="D172" s="11"/>
      <c r="E172" s="11"/>
    </row>
    <row r="173" spans="1:5" s="36" customFormat="1" ht="30">
      <c r="A173" s="8" t="s">
        <v>86</v>
      </c>
      <c r="B173" s="22" t="s">
        <v>87</v>
      </c>
      <c r="C173" s="10">
        <f>SUM(C174+C176+C178+C183)</f>
        <v>460000000</v>
      </c>
      <c r="D173" s="10">
        <f>SUM(D174+D176+D178+D183)</f>
        <v>610085000</v>
      </c>
      <c r="E173" s="10">
        <f>SUM(E174+E176+E178+E183)</f>
        <v>0</v>
      </c>
    </row>
    <row r="174" spans="1:5" s="36" customFormat="1" ht="15">
      <c r="A174" s="14">
        <v>32</v>
      </c>
      <c r="B174" s="40" t="s">
        <v>67</v>
      </c>
      <c r="C174" s="11">
        <f>SUM(C175)</f>
        <v>3300000</v>
      </c>
      <c r="D174" s="11">
        <v>990000</v>
      </c>
      <c r="E174" s="11">
        <v>0</v>
      </c>
    </row>
    <row r="175" spans="1:5" s="36" customFormat="1" ht="14.25">
      <c r="A175" s="15">
        <v>323</v>
      </c>
      <c r="B175" s="39" t="s">
        <v>43</v>
      </c>
      <c r="C175" s="12">
        <v>3300000</v>
      </c>
      <c r="D175" s="12"/>
      <c r="E175" s="12"/>
    </row>
    <row r="176" spans="1:5" s="36" customFormat="1" ht="30">
      <c r="A176" s="14">
        <v>41</v>
      </c>
      <c r="B176" s="21" t="s">
        <v>65</v>
      </c>
      <c r="C176" s="11">
        <f>SUM(C177)</f>
        <v>10800000</v>
      </c>
      <c r="D176" s="11">
        <v>2700000</v>
      </c>
      <c r="E176" s="11">
        <v>0</v>
      </c>
    </row>
    <row r="177" spans="1:5" s="36" customFormat="1" ht="14.25">
      <c r="A177" s="15">
        <v>412</v>
      </c>
      <c r="B177" s="34" t="s">
        <v>66</v>
      </c>
      <c r="C177" s="12">
        <v>10800000</v>
      </c>
      <c r="D177" s="12"/>
      <c r="E177" s="12"/>
    </row>
    <row r="178" spans="1:5" s="36" customFormat="1" ht="30">
      <c r="A178" s="14">
        <v>42</v>
      </c>
      <c r="B178" s="21" t="s">
        <v>56</v>
      </c>
      <c r="C178" s="11">
        <f>SUM(C179+C180+C181+C182)</f>
        <v>388000000</v>
      </c>
      <c r="D178" s="11">
        <v>564395000</v>
      </c>
      <c r="E178" s="11">
        <v>0</v>
      </c>
    </row>
    <row r="179" spans="1:5" s="36" customFormat="1" ht="14.25">
      <c r="A179" s="15">
        <v>421</v>
      </c>
      <c r="B179" s="34" t="s">
        <v>57</v>
      </c>
      <c r="C179" s="12">
        <v>65000000</v>
      </c>
      <c r="D179" s="12"/>
      <c r="E179" s="12"/>
    </row>
    <row r="180" spans="1:5" s="36" customFormat="1" ht="14.25">
      <c r="A180" s="15">
        <v>422</v>
      </c>
      <c r="B180" s="34" t="s">
        <v>58</v>
      </c>
      <c r="C180" s="12">
        <v>152000000</v>
      </c>
      <c r="D180" s="12"/>
      <c r="E180" s="12"/>
    </row>
    <row r="181" spans="1:5" s="36" customFormat="1" ht="14.25">
      <c r="A181" s="15">
        <v>423</v>
      </c>
      <c r="B181" s="34" t="s">
        <v>88</v>
      </c>
      <c r="C181" s="12">
        <v>110900000</v>
      </c>
      <c r="D181" s="12"/>
      <c r="E181" s="12"/>
    </row>
    <row r="182" spans="1:5" s="36" customFormat="1" ht="14.25">
      <c r="A182" s="15">
        <v>426</v>
      </c>
      <c r="B182" s="34" t="s">
        <v>89</v>
      </c>
      <c r="C182" s="12">
        <v>60100000</v>
      </c>
      <c r="D182" s="12"/>
      <c r="E182" s="12"/>
    </row>
    <row r="183" spans="1:5" s="36" customFormat="1" ht="30">
      <c r="A183" s="14">
        <v>45</v>
      </c>
      <c r="B183" s="21" t="s">
        <v>59</v>
      </c>
      <c r="C183" s="11">
        <f>SUM(C184)</f>
        <v>57900000</v>
      </c>
      <c r="D183" s="11">
        <v>42000000</v>
      </c>
      <c r="E183" s="11">
        <v>0</v>
      </c>
    </row>
    <row r="184" spans="1:5" s="36" customFormat="1" ht="15">
      <c r="A184" s="15">
        <v>451</v>
      </c>
      <c r="B184" s="34" t="s">
        <v>60</v>
      </c>
      <c r="C184" s="12">
        <v>57900000</v>
      </c>
      <c r="D184" s="11"/>
      <c r="E184" s="11"/>
    </row>
    <row r="185" spans="1:5" s="36" customFormat="1" ht="45">
      <c r="A185" s="8" t="s">
        <v>90</v>
      </c>
      <c r="B185" s="22" t="s">
        <v>91</v>
      </c>
      <c r="C185" s="10">
        <f>SUM(C186,C188)</f>
        <v>5145000</v>
      </c>
      <c r="D185" s="10">
        <f>SUM(D186,D188)</f>
        <v>18063000</v>
      </c>
      <c r="E185" s="10">
        <f>SUM(E186,E188)</f>
        <v>0</v>
      </c>
    </row>
    <row r="186" spans="1:5" s="36" customFormat="1" ht="15">
      <c r="A186" s="14">
        <v>32</v>
      </c>
      <c r="B186" s="40" t="s">
        <v>67</v>
      </c>
      <c r="C186" s="11">
        <f>SUM(C187)</f>
        <v>294000</v>
      </c>
      <c r="D186" s="11">
        <v>1715000</v>
      </c>
      <c r="E186" s="11">
        <v>0</v>
      </c>
    </row>
    <row r="187" spans="1:5" s="36" customFormat="1" ht="14.25">
      <c r="A187" s="15">
        <v>323</v>
      </c>
      <c r="B187" s="39" t="s">
        <v>43</v>
      </c>
      <c r="C187" s="12">
        <v>294000</v>
      </c>
      <c r="D187" s="12"/>
      <c r="E187" s="12"/>
    </row>
    <row r="188" spans="1:5" s="36" customFormat="1" ht="30">
      <c r="A188" s="14">
        <v>42</v>
      </c>
      <c r="B188" s="21" t="s">
        <v>56</v>
      </c>
      <c r="C188" s="11">
        <f>SUM(C189)</f>
        <v>4851000</v>
      </c>
      <c r="D188" s="11">
        <v>16348000</v>
      </c>
      <c r="E188" s="11">
        <v>0</v>
      </c>
    </row>
    <row r="189" spans="1:5" s="36" customFormat="1" ht="14.25">
      <c r="A189" s="15">
        <v>421</v>
      </c>
      <c r="B189" s="34" t="s">
        <v>57</v>
      </c>
      <c r="C189" s="12">
        <v>4851000</v>
      </c>
      <c r="D189" s="12"/>
      <c r="E189" s="12"/>
    </row>
    <row r="190" spans="1:5" s="36" customFormat="1" ht="30">
      <c r="A190" s="8" t="s">
        <v>92</v>
      </c>
      <c r="B190" s="22" t="s">
        <v>93</v>
      </c>
      <c r="C190" s="10">
        <f>SUM(C191,C196)</f>
        <v>14832000</v>
      </c>
      <c r="D190" s="10">
        <f>SUM(D191,D196)</f>
        <v>0</v>
      </c>
      <c r="E190" s="10">
        <f>SUM(E191,E196)</f>
        <v>0</v>
      </c>
    </row>
    <row r="191" spans="1:5" s="36" customFormat="1" ht="15">
      <c r="A191" s="14">
        <v>32</v>
      </c>
      <c r="B191" s="40" t="s">
        <v>67</v>
      </c>
      <c r="C191" s="11">
        <f>SUM(C192+C193+C194+C195)</f>
        <v>13093000</v>
      </c>
      <c r="D191" s="11">
        <f>SUM(D192+D193+D194+D195)</f>
        <v>0</v>
      </c>
      <c r="E191" s="11">
        <f>SUM(E192+E193+E194+E195)</f>
        <v>0</v>
      </c>
    </row>
    <row r="192" spans="1:5" s="36" customFormat="1" ht="14.25">
      <c r="A192" s="15">
        <v>321</v>
      </c>
      <c r="B192" s="39" t="s">
        <v>41</v>
      </c>
      <c r="C192" s="12">
        <v>719000</v>
      </c>
      <c r="D192" s="12"/>
      <c r="E192" s="12"/>
    </row>
    <row r="193" spans="1:5" s="36" customFormat="1" ht="14.25">
      <c r="A193" s="15">
        <v>322</v>
      </c>
      <c r="B193" s="34" t="s">
        <v>42</v>
      </c>
      <c r="C193" s="12">
        <v>1112000</v>
      </c>
      <c r="D193" s="12"/>
      <c r="E193" s="12"/>
    </row>
    <row r="194" spans="1:5" s="36" customFormat="1" ht="14.25">
      <c r="A194" s="15">
        <v>323</v>
      </c>
      <c r="B194" s="39" t="s">
        <v>43</v>
      </c>
      <c r="C194" s="12">
        <v>7415000</v>
      </c>
      <c r="D194" s="12"/>
      <c r="E194" s="12"/>
    </row>
    <row r="195" spans="1:5" s="36" customFormat="1" ht="14.25">
      <c r="A195" s="15">
        <v>329</v>
      </c>
      <c r="B195" s="34" t="s">
        <v>1</v>
      </c>
      <c r="C195" s="12">
        <v>3847000</v>
      </c>
      <c r="D195" s="12"/>
      <c r="E195" s="12"/>
    </row>
    <row r="196" spans="1:5" s="36" customFormat="1" ht="30">
      <c r="A196" s="14">
        <v>42</v>
      </c>
      <c r="B196" s="21" t="s">
        <v>56</v>
      </c>
      <c r="C196" s="11">
        <f>SUM(C197+C198)</f>
        <v>1739000</v>
      </c>
      <c r="D196" s="11">
        <f>SUM(D197+D198)</f>
        <v>0</v>
      </c>
      <c r="E196" s="11">
        <f>SUM(E197+E198)</f>
        <v>0</v>
      </c>
    </row>
    <row r="197" spans="1:5" s="36" customFormat="1" ht="14.25">
      <c r="A197" s="15">
        <v>422</v>
      </c>
      <c r="B197" s="34" t="s">
        <v>58</v>
      </c>
      <c r="C197" s="12">
        <v>295000</v>
      </c>
      <c r="D197" s="12"/>
      <c r="E197" s="12"/>
    </row>
    <row r="198" spans="1:5" s="36" customFormat="1" ht="14.25">
      <c r="A198" s="15">
        <v>423</v>
      </c>
      <c r="B198" s="34" t="s">
        <v>88</v>
      </c>
      <c r="C198" s="12">
        <v>1444000</v>
      </c>
      <c r="D198" s="12"/>
      <c r="E198" s="12"/>
    </row>
    <row r="199" spans="1:5" s="36" customFormat="1" ht="30">
      <c r="A199" s="8" t="s">
        <v>94</v>
      </c>
      <c r="B199" s="22" t="s">
        <v>95</v>
      </c>
      <c r="C199" s="10">
        <f>SUM(C200,C202,C204)</f>
        <v>3850000</v>
      </c>
      <c r="D199" s="10">
        <f>SUM(D200,D202,D204)</f>
        <v>0</v>
      </c>
      <c r="E199" s="10">
        <f>SUM(E200,E202,E204)</f>
        <v>0</v>
      </c>
    </row>
    <row r="200" spans="1:5" s="36" customFormat="1" ht="15">
      <c r="A200" s="14">
        <v>32</v>
      </c>
      <c r="B200" s="40" t="s">
        <v>67</v>
      </c>
      <c r="C200" s="11">
        <f>SUM(C201)</f>
        <v>1694000</v>
      </c>
      <c r="D200" s="11">
        <v>0</v>
      </c>
      <c r="E200" s="11">
        <v>0</v>
      </c>
    </row>
    <row r="201" spans="1:5" s="36" customFormat="1" ht="14.25">
      <c r="A201" s="15">
        <v>323</v>
      </c>
      <c r="B201" s="39" t="s">
        <v>43</v>
      </c>
      <c r="C201" s="12">
        <v>1694000</v>
      </c>
      <c r="D201" s="12"/>
      <c r="E201" s="12"/>
    </row>
    <row r="202" spans="1:5" s="36" customFormat="1" ht="30">
      <c r="A202" s="14">
        <v>42</v>
      </c>
      <c r="B202" s="21" t="s">
        <v>56</v>
      </c>
      <c r="C202" s="11">
        <f>SUM(C203)</f>
        <v>1155000</v>
      </c>
      <c r="D202" s="11">
        <v>0</v>
      </c>
      <c r="E202" s="11">
        <v>0</v>
      </c>
    </row>
    <row r="203" spans="1:5" s="36" customFormat="1" ht="14.25">
      <c r="A203" s="15">
        <v>422</v>
      </c>
      <c r="B203" s="34" t="s">
        <v>58</v>
      </c>
      <c r="C203" s="12">
        <v>1155000</v>
      </c>
      <c r="D203" s="12"/>
      <c r="E203" s="12"/>
    </row>
    <row r="204" spans="1:5" s="36" customFormat="1" ht="30">
      <c r="A204" s="14">
        <v>45</v>
      </c>
      <c r="B204" s="21" t="s">
        <v>59</v>
      </c>
      <c r="C204" s="11">
        <f>SUM(C205)</f>
        <v>1001000</v>
      </c>
      <c r="D204" s="11">
        <v>0</v>
      </c>
      <c r="E204" s="11">
        <v>0</v>
      </c>
    </row>
    <row r="205" spans="1:5" s="36" customFormat="1" ht="14.25">
      <c r="A205" s="15">
        <v>451</v>
      </c>
      <c r="B205" s="34" t="s">
        <v>60</v>
      </c>
      <c r="C205" s="12">
        <v>1001000</v>
      </c>
      <c r="D205" s="12"/>
      <c r="E205" s="12"/>
    </row>
    <row r="206" spans="1:5" s="36" customFormat="1" ht="60">
      <c r="A206" s="8" t="s">
        <v>96</v>
      </c>
      <c r="B206" s="22" t="s">
        <v>97</v>
      </c>
      <c r="C206" s="10">
        <f>SUM(C207+C209+C210)</f>
        <v>306000</v>
      </c>
      <c r="D206" s="10">
        <f>SUM(D207+D209+D210)</f>
        <v>0</v>
      </c>
      <c r="E206" s="10">
        <f>SUM(E207+E209+E210)</f>
        <v>0</v>
      </c>
    </row>
    <row r="207" spans="1:5" s="36" customFormat="1" ht="15">
      <c r="A207" s="14">
        <v>32</v>
      </c>
      <c r="B207" s="40" t="s">
        <v>67</v>
      </c>
      <c r="C207" s="11">
        <f>SUM(C208)</f>
        <v>306000</v>
      </c>
      <c r="D207" s="11">
        <v>0</v>
      </c>
      <c r="E207" s="11">
        <v>0</v>
      </c>
    </row>
    <row r="208" spans="1:5" s="36" customFormat="1" ht="14.25">
      <c r="A208" s="15">
        <v>323</v>
      </c>
      <c r="B208" s="39" t="s">
        <v>43</v>
      </c>
      <c r="C208" s="12">
        <v>306000</v>
      </c>
      <c r="D208" s="12"/>
      <c r="E208" s="12"/>
    </row>
  </sheetData>
  <sheetProtection/>
  <mergeCells count="2">
    <mergeCell ref="A1:E1"/>
    <mergeCell ref="B4:E4"/>
  </mergeCells>
  <printOptions/>
  <pageMargins left="0.31496062992125984" right="0.1968503937007874" top="0.5511811023622047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mzanoski</dc:creator>
  <cp:keywords/>
  <dc:description/>
  <cp:lastModifiedBy>avojkovic</cp:lastModifiedBy>
  <cp:lastPrinted>2015-02-11T11:11:54Z</cp:lastPrinted>
  <dcterms:created xsi:type="dcterms:W3CDTF">2010-10-14T09:13:42Z</dcterms:created>
  <dcterms:modified xsi:type="dcterms:W3CDTF">2015-02-12T11:20:08Z</dcterms:modified>
  <cp:category/>
  <cp:version/>
  <cp:contentType/>
  <cp:contentStatus/>
</cp:coreProperties>
</file>